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drawings/drawing11.xml" ContentType="application/vnd.openxmlformats-officedocument.drawing+xml"/>
  <Override PartName="/xl/worksheets/sheet13.xml" ContentType="application/vnd.openxmlformats-officedocument.spreadsheetml.worksheet+xml"/>
  <Override PartName="/xl/drawings/drawing12.xml" ContentType="application/vnd.openxmlformats-officedocument.drawing+xml"/>
  <Override PartName="/xl/worksheets/sheet14.xml" ContentType="application/vnd.openxmlformats-officedocument.spreadsheetml.worksheet+xml"/>
  <Override PartName="/xl/drawings/drawing13.xml" ContentType="application/vnd.openxmlformats-officedocument.drawing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135" firstSheet="1" activeTab="11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  <sheet name="Sheet6" sheetId="6" r:id="rId6"/>
    <sheet name="รวม" sheetId="7" r:id="rId7"/>
    <sheet name="ยกเลิก1" sheetId="8" r:id="rId8"/>
    <sheet name="ยกเลิก2" sheetId="9" r:id="rId9"/>
    <sheet name="ยกเลิก3+4+5" sheetId="10" r:id="rId10"/>
    <sheet name="ยกเลิก6" sheetId="11" r:id="rId11"/>
    <sheet name="Sheet15" sheetId="12" r:id="rId12"/>
    <sheet name="Sheet16" sheetId="13" r:id="rId13"/>
    <sheet name="Sheet18" sheetId="14" r:id="rId14"/>
    <sheet name="Sheet17" sheetId="15" r:id="rId15"/>
    <sheet name="Sheet7" sheetId="16" r:id="rId16"/>
    <sheet name="Sheet8" sheetId="17" r:id="rId17"/>
    <sheet name="Sheet9" sheetId="18" r:id="rId18"/>
    <sheet name="Sheet10" sheetId="19" r:id="rId19"/>
    <sheet name="Sheet11" sheetId="20" r:id="rId20"/>
    <sheet name="Sheet12" sheetId="21" r:id="rId21"/>
    <sheet name="Sheet13" sheetId="22" r:id="rId22"/>
  </sheets>
  <definedNames/>
  <calcPr fullCalcOnLoad="1"/>
</workbook>
</file>

<file path=xl/sharedStrings.xml><?xml version="1.0" encoding="utf-8"?>
<sst xmlns="http://schemas.openxmlformats.org/spreadsheetml/2006/main" count="667" uniqueCount="399">
  <si>
    <t>รวม</t>
  </si>
  <si>
    <t>พอใจมาก</t>
  </si>
  <si>
    <t>พอใจ</t>
  </si>
  <si>
    <t>ไม่พอใจ</t>
  </si>
  <si>
    <t>องค์การบริหารส่วนตำบลบางเสาธง  อำเภอบางเสาธง  จังหวัดสมุทรปราการ</t>
  </si>
  <si>
    <t>* โครงการที่ดำเนินการแล้วเสร็จ *</t>
  </si>
  <si>
    <t>ตามข้อบัญญัติงบประมาณรายจ่ายประจำปี พ.ศ. 2553</t>
  </si>
  <si>
    <t>ที่</t>
  </si>
  <si>
    <t>รายการ</t>
  </si>
  <si>
    <t xml:space="preserve">จ่ายจริง </t>
  </si>
  <si>
    <t>หมายเหตุ</t>
  </si>
  <si>
    <t>ยุทธศาสตร์ที่ 2</t>
  </si>
  <si>
    <t>ยุทธศาสตร์ที่ 3</t>
  </si>
  <si>
    <t>ยุทธศาสตร์ที่ 4</t>
  </si>
  <si>
    <t>ยุทธศาสตร์ที่ 5</t>
  </si>
  <si>
    <t>ยุทธศาสตร์ที่ 6</t>
  </si>
  <si>
    <t>(จ่ายจากเงินอุดหนุน)</t>
  </si>
  <si>
    <t xml:space="preserve">ยุทธศาสตร์ที่ 1  </t>
  </si>
  <si>
    <t>งบประมาณตั้งไว้</t>
  </si>
  <si>
    <t>ค่าใช้จ่ายในการติดตั้งไฟฟ้าพลังงานแสงอาทิตย์ เครื่องรับวิทยุชนิดไร้สาย</t>
  </si>
  <si>
    <t>สำนักงานปลัดฯ</t>
  </si>
  <si>
    <t>กองช่าง</t>
  </si>
  <si>
    <t>ค่าใช้จ่ายโครงการอบรมเยาวชนและประชาชนเรื่องขับขี่ปลอดภัย</t>
  </si>
  <si>
    <t>โครงการขุดลอกคลองหัวเกลือ คลองสกัด 50 ม. 1,15,16,17</t>
  </si>
  <si>
    <t>โครงการขุดลอกคลองปากกะพังถึงคลองไทรตามาก ม.13,14</t>
  </si>
  <si>
    <t>โครงการขุดลอกคลองชวดงูเห่าถึงคลองบางเซา ม.12</t>
  </si>
  <si>
    <t>โครงการขุดลอกคลองชวดใหญ่และคลองบางเซา ม.8,9</t>
  </si>
  <si>
    <t>โครงการขุดลอกคลองชวดนาและคลองบางเซา ม.7,8</t>
  </si>
  <si>
    <t>โครงการขุดลอกคลองชวดบัวและคลองเสือร้องไห้ ม.12,13</t>
  </si>
  <si>
    <t>โครงการขุดลอกคลองกาหลง  ม.13</t>
  </si>
  <si>
    <t xml:space="preserve"> ค่าจัดซื้อวัสดุท่อน้ำ ม.1-17(วัสดุอื่นๆ)</t>
  </si>
  <si>
    <t>อุดหนุนการไฟฟ้านครหลวงสาขาบางพลี</t>
  </si>
  <si>
    <t>อุดหนุนการประปาครหลวง</t>
  </si>
  <si>
    <t>โครงการก่อสร้างถนน ค.ส.ล. ซอย 2/2 หมู่บ้านไทยประกัน ม.1</t>
  </si>
  <si>
    <t>โครงการก่อสร้างถนน ค.ส.ล. สายบัวรอด ม.3</t>
  </si>
  <si>
    <t>โครงการก่อสร้างถนน ค.ส.ล. ซอยชุนสนอง ม.3</t>
  </si>
  <si>
    <t>โครงการก่อสร้างถนน ค.ส.ล. ซอย 8/2 บางนาการ์เด้นท์ ม.7</t>
  </si>
  <si>
    <t>โครงการก่อสร้างถนน ค.ส.ล. ซอย 4 บางนาการ์เด้นท์ ม.7</t>
  </si>
  <si>
    <t>โครงการก่อสร้างถนน ค.ส.ล.สายแยกบางเสาธง สามัคคี-คลองบางเซา ม.8</t>
  </si>
  <si>
    <t>โครงการก่อสร้างขยายไหล่ทาง ค.ส.ล. สายบางนาการ์เด้นท์ ม.8</t>
  </si>
  <si>
    <t xml:space="preserve">     (จ่ายจากเงินอุดหนุน)</t>
  </si>
  <si>
    <t>โครงการก่อสร้างถนน ค.ส.ล.สายบัวโรย-อ่อนนุช แยกเสาธงกลาง ม.11</t>
  </si>
  <si>
    <t>โครงการก่อสร้างถนน ค.ส.ล. สายบัวโรย-เกาะไก่ ม.12</t>
  </si>
  <si>
    <t>โครงการก่อสร้างถนน ค.ส.ล. สายบัวโรย-ท่าข้าม ม.13</t>
  </si>
  <si>
    <t>โครงการก่อสร้างถนน ค.ส.ล. สายประเวศ-บัวโรย ม.13</t>
  </si>
  <si>
    <t>โครงการก่อสร้างถนน ค.ส.ล. สายไทรตามาก-คลองตัน ม.14</t>
  </si>
  <si>
    <t>โครงการก่อสร้างถนน ค.ส.ล. สายพญาเพ็ชร-กลั่นหอม ม.14</t>
  </si>
  <si>
    <t>โครงการก่อสร้างถนน ค.ส.ล. ซอย 1/11 ม.15</t>
  </si>
  <si>
    <t>โครงการก่อสร้างถนน ค.ส.ล. สายซอย.ส.อุดมทรัพย์ ม.16</t>
  </si>
  <si>
    <t>โครงการก่อสร้างถนนลูกรังสายเอ็มไทย สาย 3 ม.1</t>
  </si>
  <si>
    <t>โครงการก่อสร้างถนนลูกรังทับหน้าด้วยหินคลุกสายเลียบคลองชวดใหญ่ ม.8</t>
  </si>
  <si>
    <t>โครงการก่อสร้างถนนลูกรังทับหน้าด้วยหินคลุกสายบัวโรย-เกาะไก่-บางบ่อ ม.12</t>
  </si>
  <si>
    <t>โครงการก่อสร้างถนนลูกรังทับหน้าด้วยหินคลุกสายเลียบคลองชวดงูเห่า ม.12</t>
  </si>
  <si>
    <t xml:space="preserve">  ประเภทถนน(ลูกรัง)</t>
  </si>
  <si>
    <t xml:space="preserve">   ประเภทถนน (ค.ส.ล.)</t>
  </si>
  <si>
    <t>โครงการก่อสร้างถนนลูกรังทับหน้าด้วยหินคลุกซอยร่วมใจ 2 และ 3 ม.13</t>
  </si>
  <si>
    <t>โครงการก่อสร้างถนนลูกรังทับหน้าด้วยหินคลุกสายลำรางหางพัดคลองบางพลี ม.13</t>
  </si>
  <si>
    <t xml:space="preserve">    ประเภทสะพาน</t>
  </si>
  <si>
    <t>โครงการก่อสร้างสะพานทางเดินเท้า ค.ส.ล. เลียบคลองสำโรง</t>
  </si>
  <si>
    <t>โครงการก่อสร้างสะพานทางเดินเท้า ค.ส.ล. เลียบคลองปั้นหยาม.2</t>
  </si>
  <si>
    <t xml:space="preserve">โครงการก่อสร้างสะพานไม้ข้ามคลองควายและสะพานทางเดินเท้า </t>
  </si>
  <si>
    <t xml:space="preserve">    ทดแทนของเดิมที่ชำรุดเสียหาย ม.2</t>
  </si>
  <si>
    <t>โครงการก่อสร้างสะพานทางเดินเท้า ค.ส.ล.เลียบคลองสำโรง</t>
  </si>
  <si>
    <t xml:space="preserve">     ทดแทนของเดิมที่ชำรุดเสียหาย ม.5</t>
  </si>
  <si>
    <t>โครงการก่อสร้างสะพานทางเดินเท้าค.ส.ล.เข้าชุมชนหลัง ร.ร.เสาธงนอก ม.6</t>
  </si>
  <si>
    <t>โครงการก่อสร้างสะพานทางเดินเท้าค.ส.ล.เลียบคลองบางเซาและ</t>
  </si>
  <si>
    <t>โครงการก่อสร้างสะพานทางเดินเท้าค.ส.ล.เลียบคลองบางกระเทียม</t>
  </si>
  <si>
    <t xml:space="preserve">    และคลองชวดลานทดแทนของเดิมที่ชำรุดเสียหาย ม.11</t>
  </si>
  <si>
    <t>โครงการก่อสร้างสะพานทางเดินเท้า ค.ส.ล.เลียบคลองบางพลี</t>
  </si>
  <si>
    <t xml:space="preserve">    และคลองปากกะพัง ม.13</t>
  </si>
  <si>
    <t>โครงการก่อสร้างสะพานทางเดินเท้าค.ส.ล.เลียบคลองสกัด 50ม.16</t>
  </si>
  <si>
    <t>โครงการก่อสร้างสะพานข้ามคลองบางเสาธงม.9,ม.10</t>
  </si>
  <si>
    <t>โครงการก่อสร้างสะพานทางเดินเท้า ค.ส.ล. บริเวณคลองบางกระเทียม</t>
  </si>
  <si>
    <t xml:space="preserve">     และปากคลองบางคำราม ม.4</t>
  </si>
  <si>
    <t>โครงการก่อสร้างสะพานทางเดินเท้าค.ส.ล.เลียบคลองควาย ม.2</t>
  </si>
  <si>
    <t xml:space="preserve">    ประเภทท่อระบายน้ำ</t>
  </si>
  <si>
    <t>โครงการฝังท่อระบายน้ำ ค.ส.ล. สายเชื่อมซอยเมน 3 หมู่บ้านไทยประกัน ม.1</t>
  </si>
  <si>
    <t>โครงการฝังท่อระบายน้ำ ค.ส.ล. ซอย 2/1 หมู่บ้านไทยประกัน ม.1</t>
  </si>
  <si>
    <t>โครงการฝังท่อระบายน้ำ ค.ส.ล. ซอยกุโบร์ ม.2</t>
  </si>
  <si>
    <t>โครงการฝังท่อระบายน้ำ ค.ส.ล. ซอยนัมเบอร์วัน บางนาการ์เด้นท์ ม.7</t>
  </si>
  <si>
    <t>โครงการฝังท่อระบายน้ำ ค.ส.ล. ซอย 7 บางนาการ์เด้นท์ ม.8</t>
  </si>
  <si>
    <t>โครงการก่อสร้างท่อระบายน้ำ ค.ส.ล. ริมถนนเลียบเสาไฟฟ้าแรงสูง</t>
  </si>
  <si>
    <t xml:space="preserve">    ประเภทบ่อบาดาล</t>
  </si>
  <si>
    <t>โครงการขุดเจาะบ่อบาดาลพร้อมติดตั้งหอถังเก็บน้ำ ม.12,14</t>
  </si>
  <si>
    <t xml:space="preserve">     ซอยไทยประกัน ม.15</t>
  </si>
  <si>
    <t>คงเหลือ</t>
  </si>
  <si>
    <t>โครงการขุดลอกคลองบางพลีถึงคลองกลั่นหอมและลำรางหางพัด ม.13,14</t>
  </si>
  <si>
    <t>ค่าใช้จ่ายในการดำเนินงานวันสำคัญของทางราชการ</t>
  </si>
  <si>
    <t>ค่าใช้จ่ายการฝึกอบรมเสริมสร้างคุณธรรมจริยธรรม</t>
  </si>
  <si>
    <t>ค่าใช้จ่ายในการฝึกอบรมบุคลากรของอบต.</t>
  </si>
  <si>
    <t>ค่าใช้จ่ายในการฝึกอบรมสัมมนาและทัศนศึกษาดูงาน</t>
  </si>
  <si>
    <t>โครงการฝึกอบรมให้ความรู้เกี่ยวกับการคุ้มครองผู้บริโภค</t>
  </si>
  <si>
    <t>โครงการจัดงานเฉลิมพระเกียรติพระบาทสมเด็จพระเจ้าอยู่หัว</t>
  </si>
  <si>
    <t>อุดหนุนอ.บางเสาธงโครงการชุมชนเข้มแข็งเอาชนะยาเสพติด</t>
  </si>
  <si>
    <t>อุดหนุนอ.บางเสาธงโครงการผู้ใช้แรงงานปลอดยาเสพติด</t>
  </si>
  <si>
    <t>อุดหนุนอ.บางเสาธงโครงการจักรยานยนต์รับจ้างปลอดยาเสพติด</t>
  </si>
  <si>
    <t>ส่วนสาธารณสุขฯ</t>
  </si>
  <si>
    <t>ส่วนสาธารณสุขฯ (ต่อ)</t>
  </si>
  <si>
    <t>ส่วนการศึกษาฯ</t>
  </si>
  <si>
    <t>ค่าจัดซื้ออุปกรณ์กีฬาประจำหมู่บ้าน หมู่ที่ 1-17อบต.บางเสาธง (เงินอุดหนุน)</t>
  </si>
  <si>
    <t>เงินอุดหนุนที่ทำการปกครอง อ.บางเสาธง โครงการร้อนนี้มีกีฬาเพื่อลูกรัก</t>
  </si>
  <si>
    <t>ค่าจ้างแรงงานในการซ่อมแซมบ้านให้กับประชาชนผู้ด้อยโอกาส ผู้ยากไร้</t>
  </si>
  <si>
    <t>ส่วนการศึกษาฯ (ต่อ)</t>
  </si>
  <si>
    <t>งบกลาง</t>
  </si>
  <si>
    <t>โครงการปลูกต้นไม้ในวันสำคัญต่างๆ</t>
  </si>
  <si>
    <t>ค่าจ้างเหมาเก็บขนขยะมูลฝอย และจัดเก็บค่าบริการเก็บ</t>
  </si>
  <si>
    <t>ค่าจัดซื้อถังรองรับขยะมูลฝอยชนิดมีฝาปิด</t>
  </si>
  <si>
    <t xml:space="preserve">    ขนขยะมูลฝอย</t>
  </si>
  <si>
    <t>ค่าจัดซื้อถุงใส่ขยะแยกประเภท</t>
  </si>
  <si>
    <t xml:space="preserve">รวมยุทธศาสตร์ที่ 3 =   4   โครงการ </t>
  </si>
  <si>
    <t xml:space="preserve">     พลเรือน (อปพร.)</t>
  </si>
  <si>
    <t>ค่าใช้จ่ายโครงการฝึกอบรมด้านป้องกันและบรรเทาสาธารณภัย</t>
  </si>
  <si>
    <t>ค่าใช้จ่ายโครงการฝึกอบรมทบทวนอาสาสมัครป้องกันภัยฝ่าย</t>
  </si>
  <si>
    <t>ค่าวัสดุเครื่องแต่งกาย</t>
  </si>
  <si>
    <t>ค่าวัสดุดับเพลิง</t>
  </si>
  <si>
    <t>ค่าจัดซื้อถังดับเพลิงชนิดผงเคมีแห้ง</t>
  </si>
  <si>
    <t>อุดหนุนอ.บางเสาธงโครงการฝึกอบรมเพิ่มประสิทธิภาพ</t>
  </si>
  <si>
    <t>โครงการก่อสร้างโครงหลังคาอลูซิงค์บริเวณอาคารศูนย์บรรเทา</t>
  </si>
  <si>
    <t xml:space="preserve">       อาสาสมัครป้องกันภัยฝ่ายพลเรือน</t>
  </si>
  <si>
    <t xml:space="preserve">รวมยุทธศาสตร์ที่ 4 =    7  โครงการ </t>
  </si>
  <si>
    <t>โครงการฝึกอบรมและส่งเสริมการผลิตศัตรูพืชธรรมชาติใช้เองในชุมชน</t>
  </si>
  <si>
    <t>โครงการฝึกอบรม สัมมนา ศึกษาดูงาน(การเกษตร)</t>
  </si>
  <si>
    <t>โครงการส่งเสริมและพัฒนาการผลิตข้าวแก่กลุ่มเกษตรกร</t>
  </si>
  <si>
    <t>ค่าวัสดุการเกษตร</t>
  </si>
  <si>
    <t>ค่าจัดซื้อกากชาฆ่าหอยเชอรี่</t>
  </si>
  <si>
    <t>อุดหนุนเกษตรอ.บางเสาธงโครงการคลินิกเกษตรเคลื่อนที่ ใน</t>
  </si>
  <si>
    <t xml:space="preserve">          พระราชานุเคราะห์ (โครงการพระราชดำริ)</t>
  </si>
  <si>
    <t xml:space="preserve">รวมยุทธศาสตร์ที่ 5 =   6   โครงการ </t>
  </si>
  <si>
    <t>กองคลัง</t>
  </si>
  <si>
    <t>ส่วนสวัสดิการสังคมฯ</t>
  </si>
  <si>
    <t xml:space="preserve">        ครอบครัวและศึกษาดูงาน</t>
  </si>
  <si>
    <t>อุดหนุน อ.บางเสาธง โครงการแก้ไขปัญหาสังคมและความยากจนเชิงบูรณาการ</t>
  </si>
  <si>
    <t xml:space="preserve">        การละเมิดสิทธิเด็ก การพนัน  การค้าของธุรกิจบริการทางเพศ</t>
  </si>
  <si>
    <t xml:space="preserve">ค่าใช้จ่ายในการควบคุมและป้องกันโรคติดต่อทั่วไป และโรคไม่ติดต่อต่าง ๆ </t>
  </si>
  <si>
    <t xml:space="preserve">   หลายทักษะชีวิต พิชิตสิ่งเสพติด</t>
  </si>
  <si>
    <t xml:space="preserve">     ละเล่นพื้นบ้านต้านยาเสพติด</t>
  </si>
  <si>
    <t xml:space="preserve">      อบต.บางเสาธง จำนวน 6 ศูนย์และ 6 โรงเรียน (จ่ายจากเงินอุดหนุน)</t>
  </si>
  <si>
    <t xml:space="preserve">        โครงการอบรมเยาวชนและมูอัลลัฟ(มุสลิมใหม่)ต้านยาเสพติด</t>
  </si>
  <si>
    <t>เงินอุดหนุนคณะกรรมการมัสยิดกอมรุสมานบ้านไร่ ม. 2 ใน</t>
  </si>
  <si>
    <t>ค่าจัดซื้อครุภัณฑ์ที่ใช้ในกิจการด้านการป้องกันและบรรเทาสาธารณภัย</t>
  </si>
  <si>
    <t>โครงการขุดลอกคลองมหาชื้น  ม.1,15 (เบิกตัดปี)</t>
  </si>
  <si>
    <t>โครงการขุดลอกคลองเกษรา,คลองบางกระเทียมบน,คลองชวดลาน ม.3,9,10,11 (เบิกตัดปี)</t>
  </si>
  <si>
    <t>โครงการขุดลอกคลองบางกระเทียม  ม.4,6,7 (เบิกตัดปี)</t>
  </si>
  <si>
    <t>โครงการขุดลอกคลองปั้นหยา  ม.2,17</t>
  </si>
  <si>
    <t>โครงการขุดลอกคลองสี่ศอกคลองสกัด 25 และคลองสกัด75 ม.1,15,16</t>
  </si>
  <si>
    <t>โครงการก่อสร้างถนน ค.ส.ล.สายเอ็มไทย 3 ม.1  (เบิกตัดปี)</t>
  </si>
  <si>
    <t>โครงการก่อสร้างถนนลูกรัง เอ็ม ไทย สาย 3 ม.1 (เบิกตัดปี)</t>
  </si>
  <si>
    <t xml:space="preserve">   คลองบางเสาธง(ฝั่งตะวันออก) ทดแทนของเดิมที่ชำรุด  ม.6 และม.7</t>
  </si>
  <si>
    <t xml:space="preserve">รวมยุทธศาสตร์ที่ 1 =    61    โครงการ </t>
  </si>
  <si>
    <t>โครงการขุดลอกคลองตัน(ข้างวัดเสาธงกลาง)และลำรางอ้ายขอน ม.9</t>
  </si>
  <si>
    <t>โครงการก่อสร้างถนนค.ส.ล.เลียบคลองบางเสาธงฝั่งตะวันออก ม.9</t>
  </si>
  <si>
    <t>อุดหนุนศูนย์อำนวยการต่อสู้เพื่อเอาชนะยาเสพติดจ.สมุทรปราการ</t>
  </si>
  <si>
    <t>ประเภทลานเอนกประสงค์</t>
  </si>
  <si>
    <t>โครงการก่อสร้างลานเอนกประสงค์บริเวณหมูบ้านวโรชา ม.2</t>
  </si>
  <si>
    <t>โครงการถมที่ปรับระดับ บริเวณศาลาประชาคม ม.13</t>
  </si>
  <si>
    <t>ประเภทอาคาร</t>
  </si>
  <si>
    <t>โครงการก่อสร้างหลังคาอลูซิงค์บริเวณสนามกีฬาต้านยาเสพติดม.9</t>
  </si>
  <si>
    <t>โครงการก่อสร้างห้องน้ำสาธารณบริเวณ ม.13 (เบิกตัดปี)</t>
  </si>
  <si>
    <t>โครงการถมที่ปรับระดับเพื่อก่อสร้างศูนย์พัฒนาเด็กเล็ก ม.1</t>
  </si>
  <si>
    <t>ค่าใช้จ่ายเพื่อแก้ไขปัญหาในด้านอาชญากรรม โรคเอดส์</t>
  </si>
  <si>
    <t xml:space="preserve">ค่าใช้จ่ายเพื่อป้องกันและแก้ไขปัญหายาเสพติด </t>
  </si>
  <si>
    <t>ค่าใช้จ่ายในการจัดทำโครงการส่งเสริมสุขภาพชุมชน</t>
  </si>
  <si>
    <t>ค่าใช้จ่ายในการจัดทำโครงการส่งเสริมสุขภาพในช่องปาก</t>
  </si>
  <si>
    <t>ค่าใช้จ่ายต่างๆในการฝึกอบรมสัมมนาและทัศนศึกษาดูงาน</t>
  </si>
  <si>
    <t>ค่าใช้จ่ายเพื่อเป็นค่าฝึกอบรมกลุ่มผู้ประกอบอาหาร (จ่ายจากเงินอุดหนุน)</t>
  </si>
  <si>
    <t>ค่าใช้จ่ายเพื่อเป็นค่าดำเนินงานส่งเสริมสุขภาพ (จ่ายจากเงินอุดหนุน)</t>
  </si>
  <si>
    <t>ค่าใช้จ่ายในการส่งเสริมสุขภาพเด็ก ผู้สูงอายุและผู้พิการ</t>
  </si>
  <si>
    <t>ค่าใช้จ่ายโครงการทำหมันสุนัข แมว</t>
  </si>
  <si>
    <t>โครงการดวงตาสดใสมอบให้ผู้สูงอายุผู้พิการและผู้ด้วยโอกาส</t>
  </si>
  <si>
    <t>ค่าวัสดุวิทยาศาสตร์หรือการแพทย์</t>
  </si>
  <si>
    <t xml:space="preserve">อุดหนุนอาสาสมัครสาธารณสุขประจำหมู่บ้านจำนวน 17 หมู่ </t>
  </si>
  <si>
    <t xml:space="preserve">    เพื่อเป็นค่าใช้จ่ายในการดำเนินงานด้านสาธารณสุขมูลฐาน ในชุมชน</t>
  </si>
  <si>
    <t>ค่าจัดซื้อพร้อมติดตั้งเครื่องออกกำลังกายกลางแจ้ง ฯ ต้านภัยยาเสพติด</t>
  </si>
  <si>
    <t>ค่าจัดซื้อเครื่องขยายเสียงพร้อมอุปกรณ์และเวที</t>
  </si>
  <si>
    <t>ค่าใช้จ่ายในการจัดงานประเพณีลอยกระทงตำบลบางเสาธง</t>
  </si>
  <si>
    <t>ค่าใช้จ่ายในการจัดโครงการบรรพชาสามเณรภาคฤดูร้อน</t>
  </si>
  <si>
    <t>ค่าใช้จ่ายโครงการฝึกอบรมการปฏิบัติธรรม(บวชชีพราหมณ์) เพื่อเฉลิม</t>
  </si>
  <si>
    <t xml:space="preserve">   พระเกียรติพระบาทสมเด็จพระเจ้าอยู่หัวและสมเด็จพระนางเจ้าฯ</t>
  </si>
  <si>
    <t>ค่าใช้จ่ายในการจัดกิจกรรมส่งเสริมจริยธรรม นำสมานฉันท์</t>
  </si>
  <si>
    <t xml:space="preserve">     เด็กและเยาวชนต้านยาเสพติด เทิดไท้องค์ราชันย์</t>
  </si>
  <si>
    <t>ค่าใช้จ่ายโครงการจัดงานวันเด็กแห่งชาติ</t>
  </si>
  <si>
    <t>ค่าใช้จ่ายโครงการแข่งขันกีฬาตำบลเสาธงคัพต้านยาเสพติดครั้งที่3</t>
  </si>
  <si>
    <t>ค่าใช้จ่ายโตรงการแข่งขันกีฬาพื้นบ้านไทยต้านภัยยาเสพติด</t>
  </si>
  <si>
    <t>ค่าใช้จ่ายโครงการแข่งขันกีฬาอนุบาลตำบลบางเสาธง</t>
  </si>
  <si>
    <t>ค่าใช้จ่ายโครงการแข่งขันกีฬาไทคัพ ครั้งที่ 9</t>
  </si>
  <si>
    <t>ค่าใช้จ่ายโครงการเข้าค่ายอบรมสร้างความเข้มแข็งทางกาย</t>
  </si>
  <si>
    <t>ค่าใช้จ่ายโครงการลานวัฒนธรรม นำภูมิปัญญาท้องถิ่นและการ</t>
  </si>
  <si>
    <t>ค่าใช้จ่ายในการจัดซื้อวัสดุอาหารเสริม(นม) ของโรงเรียน ในเขต</t>
  </si>
  <si>
    <t>ค่าวัสดุการเรียนการสอนสำหรับศูนย์พัฒนาเด็กเล็ก ทุกศูนย์</t>
  </si>
  <si>
    <t>ค่าของใช้ประจำตัวเด็กสำหรับศูนย์พัฒนาเด็กเล็ก ทุกศูนย์</t>
  </si>
  <si>
    <t>ค่าวัสดุงานบ้านงานครัวสำหรับศูนย์พัฒนาเด็กเล็ก ทุกศูนย์</t>
  </si>
  <si>
    <t>เงินอุดหนุนโรงเรียนวัดบัวโรย หมู่ที่ 13  ตำบลบางเสาธง ใน</t>
  </si>
  <si>
    <t xml:space="preserve">       โครงการส่งเสริมอนุรักษ์กีฬาภูมิปัญญาไทย</t>
  </si>
  <si>
    <t xml:space="preserve">อุดหนุน ร.ร. ในเขต อบต. 6 โรงเรียนค่าจ้างเหมาจัดทำอาหารกลางวัน </t>
  </si>
  <si>
    <t xml:space="preserve"> อุดหนุนศูนย์พัฒนาเด็กเล็กวัดเสาธงกลางค่าอาหารกลางวัน</t>
  </si>
  <si>
    <t>ค่าใช้จ่ายในการจัดทำค่าอาหารกลางวันของศูนย์พัฒนาเด็กเล็ก</t>
  </si>
  <si>
    <t xml:space="preserve">ค่าวัสดุการศึกษาของศูนย์พัฒนาเด็กเล็ก จำนวน 6 ศูนย์ </t>
  </si>
  <si>
    <t>ค่าจัดซื้ออุปกรณ์เครื่องเล่นสนามสำหรับเด็กในชุมชน</t>
  </si>
  <si>
    <t xml:space="preserve">    หมู่บ้านกฤษณาเฮ้าร์และชุมชนซอยกุโบร์ ม.2</t>
  </si>
  <si>
    <t>ค่าจัดซื้อเครื่องเล่นสนามของศูนย์พัฒนาเด็กเล็กทุกศูนย์</t>
  </si>
  <si>
    <t>โครงการฝึกอบรมอาชีพระยะสั้นสำหรับประชาชน</t>
  </si>
  <si>
    <t>โครงการฝึกอบรมพัฒนาศักยภาพและศึกษาดูงานกลุ่มอาชีพสตรี</t>
  </si>
  <si>
    <t>โครงการฝึกอบรมพัฒนาศักยภาพคณะกรรมการศูนย์พัฒนา</t>
  </si>
  <si>
    <t>โครงการครอบครัวผาสุกต่อต้านยาเสพติด</t>
  </si>
  <si>
    <t>โครงการฝึกอบรมและพัฒนาศักยภาพของผู้สูงอายุอบต.บางเสาธง</t>
  </si>
  <si>
    <t>โครงการฝึกอบรมพัฒนาศักยภาพขององค์กรสตรีอบต.บางเสาธง</t>
  </si>
  <si>
    <t>โครงการลูกกตัญญู เนื่องในวันแม่แห่งชาติ</t>
  </si>
  <si>
    <t xml:space="preserve"> โครงการพัฒนาศักยภาพเครือข่ายเยาวชนรักประชาธิปไตร</t>
  </si>
  <si>
    <t xml:space="preserve"> โครงการรวมพลังครอบครัวเพื่อร่วมพัฒนาหมู่บ้าน</t>
  </si>
  <si>
    <t xml:space="preserve"> โครงการครอบครัวไทยใส่ใจผู้สูงอายุ</t>
  </si>
  <si>
    <t xml:space="preserve">โครงการซ่อมแซมที่อยู่อาศัยให้กับประชาชนผู้ด้อยโอกาส </t>
  </si>
  <si>
    <t xml:space="preserve">     ผู้ยากไร้และผู้ยากจน</t>
  </si>
  <si>
    <t xml:space="preserve"> เงินสมทบระบบหลักประกันสุขภาพระดับท้องถิ่นตำบลบางเสาธง</t>
  </si>
  <si>
    <t xml:space="preserve">      (จ่ายจากเงินอุดหนุน) </t>
  </si>
  <si>
    <t xml:space="preserve"> ค่าใช้จ่ายเงินสงเคราะห์เพื่อการยังชีพผู้สูงอายุ  (จ่ายจากเงินอุดหนุน)</t>
  </si>
  <si>
    <t>ค่าใช้จ่ายเงินสงเคราะห์เพื่อการยังชีพคนพิการ</t>
  </si>
  <si>
    <t>ค่าใช้จ่ายในการสมทบเงินสงเคราะห์เพื่อการยังชีพคนพิการ</t>
  </si>
  <si>
    <t xml:space="preserve">รวมยุทธศาสตร์ที่ 2 =      71  โครงการ </t>
  </si>
  <si>
    <t xml:space="preserve"> ค่าจ้างจัดทำป้ายโฆษณาประชาสัมพันธ์  </t>
  </si>
  <si>
    <t>ค่าเช่าบริการเครื่องสุขภัณฑ์สุขอนามัย</t>
  </si>
  <si>
    <t>ค่าจ้างเหมาจัดทำวีซีดี</t>
  </si>
  <si>
    <t>ค่าบำรุงรักษาและซ่อมแซมครุภัณฑ์สำนักงาน</t>
  </si>
  <si>
    <t>ค่าบำรุงรักษาหรือซ่อมแซมทรัพย์สินอื่น ๆ</t>
  </si>
  <si>
    <t xml:space="preserve"> ค่าใช้จ่ายในการบำรุงรักษาและปรับปรุงซ่อมแซมหอกระจายข่าว</t>
  </si>
  <si>
    <t xml:space="preserve">ค่าเช่าเครื่องถ่ายเอกสาร </t>
  </si>
  <si>
    <t>ค่าใช้จ่ายเกี่ยวกับการจัดหน่วย อบต.เคลื่อนที่</t>
  </si>
  <si>
    <t>ค่าใช้จ่ายในการจัดทำแผนพัฒนาตำบล</t>
  </si>
  <si>
    <t>ค่าใช้จ่ายในการส่งเสริมสนับสนุนการจัดทำแผนชุมชน</t>
  </si>
  <si>
    <t>ค่าใช้จ่ายในการพัฒนาระบบเทคโนโลยีสารสนเทศ</t>
  </si>
  <si>
    <t>ค่าจัดซื้อเครื่องดูดฝุ่น</t>
  </si>
  <si>
    <t>ค่าจัดซื้อเครื่องพ่นยาแบบสะพายหลัง</t>
  </si>
  <si>
    <t>ค่าจัดซื้อพร้อมติดตั้งชุดเครื่องรับวิทยุชนิดไร้สายพลังงานแสงอาทิตย์</t>
  </si>
  <si>
    <t>ค่าจัดซื้อเครื่องตัดหญ้าแบบสะพาย</t>
  </si>
  <si>
    <t>ค่าจัดซื้อปั้มสูบน้ำชนิดจุ่มน้ำ</t>
  </si>
  <si>
    <t>ค่าจัดซื้อเครื่องสับย่อย</t>
  </si>
  <si>
    <t xml:space="preserve"> ค่าบำรุงรักษาและซ่อมแซมครุภัณฑ์</t>
  </si>
  <si>
    <t>ค่าใช้จ่ายในการดำเนินโครงการรณรงค์ เพื่อขยายฐานภาษี</t>
  </si>
  <si>
    <t>ค่าบำรุงหรือรักษาซ่อมแซมทรัพย์สินที่ดินและสิ่งก่อสร้าง</t>
  </si>
  <si>
    <t>ค่าจัดซื้อคอมพิวเตอร์จำนวน 1 ชุด</t>
  </si>
  <si>
    <t>ค่าจัดซื้อเครื่องพิมพ์(Printer)</t>
  </si>
  <si>
    <t>ค่าจัดซื้อเครื่องสูบน้ำแบบจมน้ำ(ซัมเมอร์สซิเปิ้ลปั๊ม)</t>
  </si>
  <si>
    <t>ค่าใช้จ่ายบำรุงรักษาซ่อมแซมครุภัณฑ์</t>
  </si>
  <si>
    <t>ค่าจัดซื้อครุภัณฑ์สำนักงาน</t>
  </si>
  <si>
    <t>ค่าบำรุงรักษาและซ่อมแซมครุภัณฑ์และทรัพย์สินอื่นๆ</t>
  </si>
  <si>
    <t>ค่าใช้จ่ายโครงการอบรมพัฒนาบุคลากรด้านการจัดการ</t>
  </si>
  <si>
    <t xml:space="preserve">   ศึกษาและการศึกษาดูงาน</t>
  </si>
  <si>
    <t>ค่าใช้จ่ายในการอบรมคอมพิวเตอร์เพื่อจัดทำสื่อการเรียนการสอน</t>
  </si>
  <si>
    <t>ค่าใช้จ่ายในการพัฒนาผู้ดูแลเด็กของอบต.จำนวน 6 ศูนย์</t>
  </si>
  <si>
    <t>ค่าจัดซื้อโต๊ะเก้าอี้รับประทานอาหาร ศูนย์เด็กเล็กวัดเสาธงกลาง</t>
  </si>
  <si>
    <t xml:space="preserve">    (จ่ายจากเงินอุดหนุน)</t>
  </si>
  <si>
    <t xml:space="preserve"> ค่าจัดซื้อเครื่องคอมพิวเตอร์พร้อมเครื่องปริ๊นเตอร์ 1 ชุด</t>
  </si>
  <si>
    <t>ค่าจัดซื้อเครื่องเสียงช่วยสอนและจัดกิจกรรมของศูนย์เด็กเล็ก</t>
  </si>
  <si>
    <t xml:space="preserve">       จำนวน 6 ศูนย์ (จ่ายจากเงินอุดหนุน)</t>
  </si>
  <si>
    <t xml:space="preserve">        ฝึกอบรมให้ความรู้เกี่ยวกับการจัดเก็บข้อมูล จปฐ.</t>
  </si>
  <si>
    <t>ค่าใช้จ่ายเพื่อการศึกษาหรือพัฒนาองค์ความรู้ในระดับ</t>
  </si>
  <si>
    <t xml:space="preserve">          ปริญญาตรี ผู้ดูแลเด็กศูนย์พัฒนาเด็กเล็ก(จ่ายจากเงินอุดหนุน)</t>
  </si>
  <si>
    <t xml:space="preserve">     สาธารณภัย อบต.บางเสาธง ม.7  (เบิกตัดปี)</t>
  </si>
  <si>
    <t>ค่าใช้จ่ายในการประชาสัมพันธ์ข้อมูลข่าวสารต่างๆของกองคลัง</t>
  </si>
  <si>
    <t>ค่าครุภัณฑ์คอมพิวเตอร์ จำนวน 2 เครื่อง</t>
  </si>
  <si>
    <t>ค่าจัดซื้อยางมะตอยสำเร็จรูป</t>
  </si>
  <si>
    <t xml:space="preserve">รวมยุทธศาสตร์ที่ 6 =      45  โครงการ </t>
  </si>
  <si>
    <t xml:space="preserve">     ค.ส.ล.เลียบคลองควาย ม.2  (จ่ายจากเงินอุดหนุน)</t>
  </si>
  <si>
    <r>
      <t>ค่าใช้จ่ายในการอบรมกลุ่มเสี่ยง</t>
    </r>
    <r>
      <rPr>
        <b/>
        <sz val="14"/>
        <rFont val="Cordia New"/>
        <family val="2"/>
      </rPr>
      <t>(จ่ายจากเงินอุดหนุน)</t>
    </r>
  </si>
  <si>
    <r>
      <t xml:space="preserve">    </t>
    </r>
    <r>
      <rPr>
        <b/>
        <sz val="14"/>
        <rFont val="Cordia New"/>
        <family val="2"/>
      </rPr>
      <t>(จ่ายจากเงินอุดหนุน)</t>
    </r>
  </si>
  <si>
    <t xml:space="preserve">    จำนวน 5 ศูนย์ (จ่ายจากเงินอุดหนุน)</t>
  </si>
  <si>
    <t xml:space="preserve"> ค่าใช้จ่ายเงินสงเคราะห์เพื่อการยังชีพคนพิการ(จ่ายจากเงินอุดหนุน)</t>
  </si>
  <si>
    <t>รวมยุทธศาสตร์ที่ 1 - 6  =  194  โครงการ   เป็นเงิน</t>
  </si>
  <si>
    <t xml:space="preserve"> อุดหนุนสำนักงานพัฒนาชุมชน อ.บางเสาธง โครงการจัดเก็บข้อมูล จปฐ.</t>
  </si>
  <si>
    <t>อุดหนุนสำนักงานพัฒนาชุมชน  อ.บางเสาธง โครงการ</t>
  </si>
  <si>
    <t>ค่าใช้จ่ายเพื่อการศึกษาหรือพัฒนาองค์ความรู้ในระดับปริญญาตรี+โท</t>
  </si>
  <si>
    <t>โอนลด</t>
  </si>
  <si>
    <t>ไม่ได้ดำเนินการ</t>
  </si>
  <si>
    <t>ของ อบต. ทุกศูนย์</t>
  </si>
  <si>
    <t xml:space="preserve"> อุดหนุนสถานนีตำรวจอ.บางเสาธงโครงการขับขี่ปลอดภัย</t>
  </si>
  <si>
    <t xml:space="preserve"> โครงการขุดลอกคลองอ้อมบางเทียม ม.4</t>
  </si>
  <si>
    <t>โครงการก่อสร้างถนนค.ส.ล.เลียบคลองชวดงูเห่าฝั่งตะวันออก ม.12</t>
  </si>
  <si>
    <t>โครงการก่อสร้างถนนลูกรังสายบัวโรย-เกาะไก่ ม.12</t>
  </si>
  <si>
    <t>โครงการขุดเจาะบ่อบาดาล พร้อมติดตั้งหอถังเก็บน้ำ ม.4</t>
  </si>
  <si>
    <t xml:space="preserve">รวมยุทธศาสตร์ที่ 1 =    6    โครงการ </t>
  </si>
  <si>
    <t xml:space="preserve">รวมยุทธศาสตร์ที่ 2 =    24    โครงการ </t>
  </si>
  <si>
    <t xml:space="preserve">ค่าใช้จ่ายในการจัดตั้งศูนย์ต่อสู้เพื่อเอาชนะยาเสพติด </t>
  </si>
  <si>
    <t>อุดหนุนสถานีตำรวจภูธรบางเสาธง โครงการอบรมอาสาสมัครตำรวจชุมชน</t>
  </si>
  <si>
    <t>อุดหนุนสถานีตำรวจภูธรบางเสาธง โครงการโรงเรียนสีขาวปลอดยาเสพติด</t>
  </si>
  <si>
    <t>โครงการก่อสร้างห้องน้ำสาธารณบริเวณลานเอนกประสงค์</t>
  </si>
  <si>
    <t>โครงการหน่วยแพทย์เคลื่อนที่</t>
  </si>
  <si>
    <t>ค่าใช้จ่ายเพื่อเป็นค่าฝึกอบรมฟื้นฟูความรู้อาสาสมัครสาธารณสุข</t>
  </si>
  <si>
    <t>ค่าใช้จ่ายโครงการตรวจสุขภาพประจำปีเด็กผู้สูงอายุและคนพิการ</t>
  </si>
  <si>
    <t>อุดหนุนสำนักสาธารณสุขจังหวัดสมุทรปราการ  เพื่อดำเนินการ</t>
  </si>
  <si>
    <t xml:space="preserve">          ตามโครงการก่อสร้างอาคารผู้ป่วย เฉลิมพระเกียรติ 60 ปี</t>
  </si>
  <si>
    <t>ค่าต่อเติม ซ่อมแซมและบำรุงรักษาอาคารศูนย์พัฒนาเด็กเล็กของ อบต. ทุกศูนย์</t>
  </si>
  <si>
    <t>ค่าใช้จ่ายโครงการเข้าค่ายศิลปะและภูมิปัญญาไทย เพื่อห่างไกลยาเสพติด</t>
  </si>
  <si>
    <t>ค่าใช้จ่ายโครงการแข่งขันกีฬาเยาวชนตำบลบางเสาธง ต้านยาเสพติด ครั้งที่ 1</t>
  </si>
  <si>
    <t>โครงการก่อสร้างฐานพระพุทธรูปประจำศูนย์พัฒนาเด็กเล็ก</t>
  </si>
  <si>
    <t xml:space="preserve">            จำนวน 2 ศูนย์ ศูนย์เสาธงกลางและศูนย์วัดบัวโรย</t>
  </si>
  <si>
    <t xml:space="preserve"> โครงการรณรงค์ ป้องกันและแก้ไขปัญหาการละเมิดสิทธิเด็ก</t>
  </si>
  <si>
    <t xml:space="preserve">         และสตรี การขยายตัวของธุรกิจบริการทางเพศ</t>
  </si>
  <si>
    <t>ค่าพาหนะนำส่งเด็กไปสถานพยาบาล ของศูนย์พัฒนาเด็กเล็ก</t>
  </si>
  <si>
    <t>ค่าใช้จ่ายโครงการอบรมเชิงปฏิบัติการ ศาสนพิธีการทางศาสนา</t>
  </si>
  <si>
    <t>ค่าใช้จ่ายโครงการฝึกอบรมเยาวชนพื่อลดปัญหาสภาวะโลกร้อน</t>
  </si>
  <si>
    <t>โครงการพัฒนาศักยภาพอาสาสมัครดูแลผู้สูงอายุและศึกษาดูงาน</t>
  </si>
  <si>
    <t>โครงการส่งเสริมอาชีพกลุ่มอาชีพสตรีบ้านขนมหวานสายสัมพันธ์ ม.2</t>
  </si>
  <si>
    <t xml:space="preserve"> อุดหนุนเหล่ากาชาดจ.สมุทรปราการ ในการดำเนินการช่วยเหลือด้านสังคมสงเคราะห์</t>
  </si>
  <si>
    <t>ค่าโฆษณาและจัดทำเอกสาร วารสาร วัสดุเผยแพร่ ด้านงานสาธารณสุขของ อบต.</t>
  </si>
  <si>
    <t xml:space="preserve">            และแก้ไขปัญหาโรคเอดส์</t>
  </si>
  <si>
    <t>อุดหนุนอำเภอบางเสาธง เพื่อดำเนินการตามนโยบายรัฐบาลในการป้องกัน</t>
  </si>
  <si>
    <t>ส่วนสวัสดิการสังคม</t>
  </si>
  <si>
    <t>ส่วนสวัสดิการสังคม(ต่อ)</t>
  </si>
  <si>
    <t>โครงการมอบทุนการศึกษาและวัสดุอุปกรณ์การเรียนแก่</t>
  </si>
  <si>
    <t xml:space="preserve">         เด็กนักเรียน นักศึกษาและผู้ด้อยโอกาส</t>
  </si>
  <si>
    <t>ค่าใช้จ่ายเงินสงเคราะห์เพื่อการยังชีพผู้สูงอายุ</t>
  </si>
  <si>
    <t xml:space="preserve"> ค่าใช้จ่ายเบี้ยยังชีพผู้ป่วยโรคเอดส์</t>
  </si>
  <si>
    <t xml:space="preserve">    อบต.บางเสาธง ม.7(จ่ายจากเงินอุดหนุน)</t>
  </si>
  <si>
    <t xml:space="preserve">        จำนวน 6 ศูนย์(จ่ายจากเงินอุดหนุน)</t>
  </si>
  <si>
    <t xml:space="preserve"> - โครงการที่ยกเลิก -</t>
  </si>
  <si>
    <t>โครงการจัดสร้างเรือนเพาะชำกล้าไม้และแปลงสาธิตฯ</t>
  </si>
  <si>
    <t>โครงการส่งเสริมและพัฒนาการผลิตด้านประมง</t>
  </si>
  <si>
    <t xml:space="preserve"> ค่าใช้จ่ายในการดำเนินการของศูนย์ถ่ายทอดเทคโนโลยีทางการเกษตร(เงินอุดหนุน)</t>
  </si>
  <si>
    <t>ค่าจ้างเก็บตัวอย่างน้ำตรวจวิเคราะห์คุณภาพน้ำ</t>
  </si>
  <si>
    <t>ค่าใช้จ่ายในการส่งเสริมคุณภาพสิ่งแวดล้อม</t>
  </si>
  <si>
    <t>ค่าปรับปรุงพัฒนาสภาพแวดล้อมและภูมิทัศน์ ศูนย์พัฒนาเด็กเล็ก</t>
  </si>
  <si>
    <t xml:space="preserve"> ค่าใช้จ่ายเพื่อป้องกันและบรรเทาสาธารณภัย</t>
  </si>
  <si>
    <t>ค่าใช้จ่ายในการจัดตั้งจุดตรวจในเทศกาลต่างๆ</t>
  </si>
  <si>
    <t xml:space="preserve">รวมยุทธศาสตร์ที่ 3 =    2    โครงการ </t>
  </si>
  <si>
    <t xml:space="preserve">รวมยุทธศาสตร์ที่ 4 =    3    โครงการ </t>
  </si>
  <si>
    <t xml:space="preserve">รวมยุทธศาสตร์ที่  5  =   3    โครงการ </t>
  </si>
  <si>
    <t>ค่าใช้จ่ายในการจัดทำและปรับปรุงเว็บไซต์ อบต.บางเสาธง</t>
  </si>
  <si>
    <t>โครงการฝึกอบรม การพัฒนา การเมือง การปกครอง</t>
  </si>
  <si>
    <t xml:space="preserve"> ค่าใช้จ่ายในการเลือกตั้งขององค์การบริหารส่วนตำบล</t>
  </si>
  <si>
    <t xml:space="preserve"> ค่าใช้จ่ายโครงการกิจกรรม  5 ส.</t>
  </si>
  <si>
    <t>ค่าจัดซื้อเรือตรวจการณ์</t>
  </si>
  <si>
    <t>ค่าใช้จ่ายโครงการปรับปรุงข้อมูลแผนที่ภาษีและทะเบียนฯ</t>
  </si>
  <si>
    <t>ค่าจัดซื้อพร้อมติดตั้งโคมไฟถนนพลังงานแสงอาทิตย์</t>
  </si>
  <si>
    <t>ค่าใช้จ่ายบำรุงรักษา ซ่อมแซมครุภัณฑ์</t>
  </si>
  <si>
    <t>ค่าจ้างจัดทำสื่อโฆษณาประชาสัมพันธ์</t>
  </si>
  <si>
    <t xml:space="preserve">รวมยุทธศาสตร์ที่  6  =    10    โครงการ </t>
  </si>
  <si>
    <r>
      <t xml:space="preserve">            ในระบอบประชาธิปไตย </t>
    </r>
    <r>
      <rPr>
        <b/>
        <sz val="15"/>
        <rFont val="Cordia New"/>
        <family val="2"/>
      </rPr>
      <t>(จ่ายจากเงินอุดหนุน)</t>
    </r>
  </si>
  <si>
    <t>โครงการก่อสร้างถนนลูกรังสายแยกบางเสาธง-ลำรางชวดตาพุก ม.10</t>
  </si>
  <si>
    <t xml:space="preserve">           ห่างไกลอุบัติเหตุ</t>
  </si>
  <si>
    <t>รวมยุทธศาสตร์ที่ 1 - 6  =  48  โครงการ   เป็นเงิน</t>
  </si>
  <si>
    <t>องค์การบริหารส่วนตำบลบางเสาธง</t>
  </si>
  <si>
    <t>อำเภอบางเสาธง  จังหวัดสมุทรปราการ</t>
  </si>
  <si>
    <t xml:space="preserve"> --------------------------------------------------------</t>
  </si>
  <si>
    <t>ของ</t>
  </si>
  <si>
    <t xml:space="preserve">จ่ายขาดเงินสะสม ครั้งที่ 1 </t>
  </si>
  <si>
    <t>สมัยสภา อบต.บางเสาธง สมัยสามัญ สมัยที่ 4 ครั้งที่ 1 เมื่อวันที่ 12 พฤศจิกายน 2552</t>
  </si>
  <si>
    <t>ยุทธศาสตร์ที่ 1</t>
  </si>
  <si>
    <t>กองช่าง ฯ</t>
  </si>
  <si>
    <t xml:space="preserve">รวมยุทธศาสตร์ที่ 5  =   1   โครงการ </t>
  </si>
  <si>
    <t>ค่าจ้างเหมาปรับปรุงสำนักงานสำหรับทำศูนย์จำหน่ายผลิตภัณฑ์</t>
  </si>
  <si>
    <t>กลุ่มสตรีและOTOP</t>
  </si>
  <si>
    <t>โครงการฝังท่อระบายน้ำ ค.ส.ล. ซอยป้อมวิเชียร ม.14</t>
  </si>
  <si>
    <t>โครงการก่อสร้างถนน ค.ส.ล. สายเอ็มไทยสายรอง ม.1</t>
  </si>
  <si>
    <t>โครงการก่อสร้างถนน ค.ส.ล. สายไทยประกัน ซอย 38 ม.15</t>
  </si>
  <si>
    <t>โครงการก่อสร้างยกระดับถนน ค.ส.ล. สายบางพลีพัฒนา ม.17</t>
  </si>
  <si>
    <t>โครงการก่อสร้างถนน ค.ส.ล. สานซอยวินเนอร์ ม.17</t>
  </si>
  <si>
    <t xml:space="preserve">ค่าจัดซื้อคอมพิวเตอร์จำนวน 3 เครื่องและปริ๊นเตอร์จำนวน 1 เครื่อง </t>
  </si>
  <si>
    <t xml:space="preserve"> - เครื่องพิวเตอร์ชนิดตั้งโต๊ะ  จำนวน  2 เครื่อง</t>
  </si>
  <si>
    <t xml:space="preserve"> - เครื่องคอมพิวเตอร์แบบพกพา  จำนวน  1 เครื่อง</t>
  </si>
  <si>
    <t xml:space="preserve"> - เครื่องปริ๊นเตอร์ ชนิด Lasel Printer จำนวน 1 เครื่อง</t>
  </si>
  <si>
    <t>ค่าจัดซื้อซุ้มเฉลิมพระเกียรติพระบาทสมเด็จพระเจ้าอยู่หัว</t>
  </si>
  <si>
    <t>โครงการก่อสร้างป้ายประชาสัมพันธ์บริเวณ อบต.บางเสาธง</t>
  </si>
  <si>
    <t>ค่าจัดซื้อเครื่องตบดิน</t>
  </si>
  <si>
    <t xml:space="preserve">รวมยุทธศาสตร์ที่ 1  =   8   โครงการ </t>
  </si>
  <si>
    <t xml:space="preserve">รวมยุทธศาสตร์ที่ 6  =   4   โครงการ </t>
  </si>
  <si>
    <t xml:space="preserve">รวมยุทธศาสตร์ที่ 1-6  =   13   โครงการ </t>
  </si>
  <si>
    <t>โครงการก่อสร้างถนน ค.ส.ล. ซอยไทยประกัน แยกเมน 3 และซอย 16 ม.1</t>
  </si>
  <si>
    <t>โครงการฝังท่อระบายน้ำ ค.ส.ล. ซอยไทยประกัน ซอย1/7 ม.1 และซอย 1/11 ม.15</t>
  </si>
  <si>
    <t>จ่ายขาดเงินสะสม อนุมัติโดยสภา อบต.บางเสาธง</t>
  </si>
  <si>
    <t xml:space="preserve"> + โครงการที่ดำเนินการแล้วเสร็จ +</t>
  </si>
  <si>
    <t xml:space="preserve"> * โครงการที่ดำเนินการแล้วเสร็จ *</t>
  </si>
  <si>
    <t xml:space="preserve">พอใจมาก </t>
  </si>
  <si>
    <t xml:space="preserve"> ฉบับที่ 1-25</t>
  </si>
  <si>
    <t xml:space="preserve"> ฉบับที่ 26-50</t>
  </si>
  <si>
    <t xml:space="preserve"> ฉบับที่ 51-75</t>
  </si>
  <si>
    <t xml:space="preserve"> ฉบับที่ 76-100</t>
  </si>
  <si>
    <t>ฉ.1-25</t>
  </si>
  <si>
    <t>ฉ.26-50</t>
  </si>
  <si>
    <t>ฉ.51-75</t>
  </si>
  <si>
    <t>ฉ.76-100</t>
  </si>
  <si>
    <t>ข้อ 1</t>
  </si>
  <si>
    <t>ข้อ 2</t>
  </si>
  <si>
    <t>ข้อ 3</t>
  </si>
  <si>
    <t>ข้อ 4</t>
  </si>
  <si>
    <t>ข้อ 5</t>
  </si>
  <si>
    <t>ข้อ 6</t>
  </si>
  <si>
    <t>ข้อ 7</t>
  </si>
  <si>
    <t>ข้อ 8</t>
  </si>
  <si>
    <t>ข้อ 9</t>
  </si>
  <si>
    <t>ยุทธฯ ที่ 1</t>
  </si>
  <si>
    <t>ยุทธฯ ที่ 2</t>
  </si>
  <si>
    <t>ยุทธฯ ที่ 3</t>
  </si>
  <si>
    <t>ยุทธฯ ที่ 4</t>
  </si>
  <si>
    <t>ยุทธฯ ที่ 5</t>
  </si>
  <si>
    <t>ยุทธฯ ที่ 6</t>
  </si>
  <si>
    <t>ข้อ</t>
  </si>
  <si>
    <t>ค่าจัดซื้อที่ดินเพื่อก่อสร้างศูนย์พัฒนาเด็กเล็กกลุ่มสตรีและOTOP ม.1</t>
  </si>
  <si>
    <t>จ่ายขาดเงินสะสม ครั้งที่ 1 อนุมัติโดยสภา อบต.บางเสาธง</t>
  </si>
  <si>
    <t>และ</t>
  </si>
  <si>
    <t>สมัยสามัญ สมัยที่ 4 ครั้งที่ 1 เมื่อวันที่ 12 พฤศจิกายน 2552</t>
  </si>
</sst>
</file>

<file path=xl/styles.xml><?xml version="1.0" encoding="utf-8"?>
<styleSheet xmlns="http://schemas.openxmlformats.org/spreadsheetml/2006/main">
  <numFmts count="3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&quot;ใช่&quot;;&quot;ใช่&quot;;&quot;ไม่ใช่&quot;"/>
    <numFmt numFmtId="200" formatCode="&quot;จริง&quot;;&quot;จริง&quot;;&quot;เท็จ&quot;"/>
    <numFmt numFmtId="201" formatCode="&quot;เปิด&quot;;&quot;เปิด&quot;;&quot;ปิด&quot;"/>
    <numFmt numFmtId="202" formatCode="[$€-2]\ #,##0.00_);[Red]\([$€-2]\ #,##0.00\)"/>
    <numFmt numFmtId="203" formatCode="#,##0.0"/>
    <numFmt numFmtId="204" formatCode="#,##0.000"/>
    <numFmt numFmtId="205" formatCode="_-* #,##0_-;\-* #,##0_-;_-* &quot;-&quot;??_-;_-@_-"/>
    <numFmt numFmtId="206" formatCode="&quot;Yes&quot;;&quot;Yes&quot;;&quot;No&quot;"/>
    <numFmt numFmtId="207" formatCode="&quot;True&quot;;&quot;True&quot;;&quot;False&quot;"/>
    <numFmt numFmtId="208" formatCode="&quot;On&quot;;&quot;On&quot;;&quot;Off&quot;"/>
    <numFmt numFmtId="209" formatCode="0.0"/>
    <numFmt numFmtId="210" formatCode="0.000"/>
    <numFmt numFmtId="211" formatCode="0.000000"/>
    <numFmt numFmtId="212" formatCode="0.00000"/>
    <numFmt numFmtId="213" formatCode="0.0000"/>
  </numFmts>
  <fonts count="69">
    <font>
      <sz val="14"/>
      <name val="Cordia New"/>
      <family val="0"/>
    </font>
    <font>
      <b/>
      <sz val="13"/>
      <name val="Cordia New"/>
      <family val="2"/>
    </font>
    <font>
      <sz val="13"/>
      <name val="Cordia New"/>
      <family val="2"/>
    </font>
    <font>
      <b/>
      <sz val="14"/>
      <name val="Cordia New"/>
      <family val="2"/>
    </font>
    <font>
      <sz val="15"/>
      <name val="Cordia New"/>
      <family val="2"/>
    </font>
    <font>
      <sz val="13.5"/>
      <name val="Cordia New"/>
      <family val="2"/>
    </font>
    <font>
      <b/>
      <i/>
      <sz val="14"/>
      <name val="Cordia New"/>
      <family val="2"/>
    </font>
    <font>
      <i/>
      <sz val="14"/>
      <name val="Cordia New"/>
      <family val="2"/>
    </font>
    <font>
      <sz val="12"/>
      <name val="Cordia New"/>
      <family val="2"/>
    </font>
    <font>
      <b/>
      <sz val="15"/>
      <name val="Cordia New"/>
      <family val="2"/>
    </font>
    <font>
      <b/>
      <sz val="14.5"/>
      <name val="Cordia New"/>
      <family val="2"/>
    </font>
    <font>
      <b/>
      <i/>
      <sz val="14.5"/>
      <name val="Cordia New"/>
      <family val="2"/>
    </font>
    <font>
      <b/>
      <sz val="24"/>
      <name val="Cordia New"/>
      <family val="2"/>
    </font>
    <font>
      <i/>
      <sz val="13.5"/>
      <name val="Cordia New"/>
      <family val="2"/>
    </font>
    <font>
      <b/>
      <sz val="13.5"/>
      <name val="Cordia New"/>
      <family val="2"/>
    </font>
    <font>
      <b/>
      <i/>
      <sz val="13.5"/>
      <name val="Cordia New"/>
      <family val="2"/>
    </font>
    <font>
      <i/>
      <sz val="12"/>
      <name val="Cordia New"/>
      <family val="2"/>
    </font>
    <font>
      <b/>
      <sz val="12"/>
      <name val="Cordia New"/>
      <family val="2"/>
    </font>
    <font>
      <b/>
      <sz val="10"/>
      <name val="Cordia New"/>
      <family val="2"/>
    </font>
    <font>
      <sz val="10"/>
      <name val="Cordia New"/>
      <family val="2"/>
    </font>
    <font>
      <b/>
      <sz val="9"/>
      <name val="Cordia New"/>
      <family val="2"/>
    </font>
    <font>
      <b/>
      <u val="single"/>
      <sz val="12"/>
      <name val="Cordia New"/>
      <family val="2"/>
    </font>
    <font>
      <sz val="9"/>
      <name val="Cordia New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4"/>
      <color indexed="8"/>
      <name val="Cordia New"/>
      <family val="2"/>
    </font>
    <font>
      <b/>
      <sz val="14"/>
      <color indexed="8"/>
      <name val="Cordia New"/>
      <family val="2"/>
    </font>
    <font>
      <b/>
      <i/>
      <sz val="14"/>
      <color indexed="8"/>
      <name val="Cordia New"/>
      <family val="2"/>
    </font>
    <font>
      <sz val="12.5"/>
      <color indexed="10"/>
      <name val="Cordia New"/>
      <family val="2"/>
    </font>
    <font>
      <sz val="14"/>
      <color indexed="10"/>
      <name val="Cordia New"/>
      <family val="2"/>
    </font>
    <font>
      <i/>
      <sz val="14"/>
      <color indexed="10"/>
      <name val="Cordia Ne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theme="1"/>
      <name val="Cordia New"/>
      <family val="2"/>
    </font>
    <font>
      <b/>
      <sz val="14"/>
      <color theme="1"/>
      <name val="Cordia New"/>
      <family val="2"/>
    </font>
    <font>
      <b/>
      <i/>
      <sz val="14"/>
      <color theme="1"/>
      <name val="Cordia New"/>
      <family val="2"/>
    </font>
    <font>
      <sz val="12.5"/>
      <color rgb="FFFF0000"/>
      <name val="Cordia New"/>
      <family val="2"/>
    </font>
    <font>
      <sz val="14"/>
      <color rgb="FFFF0000"/>
      <name val="Cordia New"/>
      <family val="2"/>
    </font>
    <font>
      <i/>
      <sz val="14"/>
      <color rgb="FFFF0000"/>
      <name val="Cordia Ne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double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8" fillId="20" borderId="1" applyNumberFormat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21" borderId="2" applyNumberFormat="0" applyAlignment="0" applyProtection="0"/>
    <xf numFmtId="0" fontId="53" fillId="0" borderId="3" applyNumberFormat="0" applyFill="0" applyAlignment="0" applyProtection="0"/>
    <xf numFmtId="0" fontId="54" fillId="22" borderId="0" applyNumberFormat="0" applyBorder="0" applyAlignment="0" applyProtection="0"/>
    <xf numFmtId="0" fontId="0" fillId="0" borderId="0">
      <alignment/>
      <protection/>
    </xf>
    <xf numFmtId="0" fontId="55" fillId="23" borderId="1" applyNumberFormat="0" applyAlignment="0" applyProtection="0"/>
    <xf numFmtId="0" fontId="56" fillId="24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4" applyNumberFormat="0" applyFill="0" applyAlignment="0" applyProtection="0"/>
    <xf numFmtId="0" fontId="58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7" fillId="29" borderId="0" applyNumberFormat="0" applyBorder="0" applyAlignment="0" applyProtection="0"/>
    <xf numFmtId="0" fontId="47" fillId="30" borderId="0" applyNumberFormat="0" applyBorder="0" applyAlignment="0" applyProtection="0"/>
    <xf numFmtId="0" fontId="47" fillId="31" borderId="0" applyNumberFormat="0" applyBorder="0" applyAlignment="0" applyProtection="0"/>
    <xf numFmtId="0" fontId="59" fillId="20" borderId="5" applyNumberFormat="0" applyAlignment="0" applyProtection="0"/>
    <xf numFmtId="0" fontId="0" fillId="32" borderId="6" applyNumberFormat="0" applyFont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2" fillId="0" borderId="9" applyNumberFormat="0" applyFill="0" applyAlignment="0" applyProtection="0"/>
    <xf numFmtId="0" fontId="62" fillId="0" borderId="0" applyNumberFormat="0" applyFill="0" applyBorder="0" applyAlignment="0" applyProtection="0"/>
  </cellStyleXfs>
  <cellXfs count="215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43" fontId="0" fillId="0" borderId="0" xfId="36" applyFont="1" applyAlignment="1">
      <alignment/>
    </xf>
    <xf numFmtId="0" fontId="0" fillId="0" borderId="11" xfId="44" applyFont="1" applyBorder="1">
      <alignment/>
      <protection/>
    </xf>
    <xf numFmtId="43" fontId="0" fillId="0" borderId="11" xfId="36" applyFont="1" applyFill="1" applyBorder="1" applyAlignment="1">
      <alignment/>
    </xf>
    <xf numFmtId="43" fontId="0" fillId="0" borderId="11" xfId="36" applyFont="1" applyBorder="1" applyAlignment="1">
      <alignment/>
    </xf>
    <xf numFmtId="0" fontId="3" fillId="0" borderId="11" xfId="44" applyFont="1" applyBorder="1">
      <alignment/>
      <protection/>
    </xf>
    <xf numFmtId="43" fontId="0" fillId="0" borderId="0" xfId="36" applyFont="1" applyFill="1" applyBorder="1" applyAlignment="1">
      <alignment/>
    </xf>
    <xf numFmtId="0" fontId="0" fillId="0" borderId="0" xfId="44" applyFont="1" applyBorder="1">
      <alignment/>
      <protection/>
    </xf>
    <xf numFmtId="43" fontId="0" fillId="0" borderId="0" xfId="36" applyFont="1" applyBorder="1" applyAlignment="1">
      <alignment/>
    </xf>
    <xf numFmtId="0" fontId="3" fillId="0" borderId="11" xfId="0" applyFont="1" applyBorder="1" applyAlignment="1">
      <alignment horizontal="center"/>
    </xf>
    <xf numFmtId="0" fontId="3" fillId="0" borderId="11" xfId="44" applyFont="1" applyBorder="1" applyAlignment="1">
      <alignment horizontal="center"/>
      <protection/>
    </xf>
    <xf numFmtId="0" fontId="4" fillId="0" borderId="11" xfId="44" applyFont="1" applyBorder="1">
      <alignment/>
      <protection/>
    </xf>
    <xf numFmtId="43" fontId="4" fillId="0" borderId="11" xfId="36" applyFont="1" applyBorder="1" applyAlignment="1">
      <alignment/>
    </xf>
    <xf numFmtId="43" fontId="4" fillId="0" borderId="11" xfId="36" applyFont="1" applyFill="1" applyBorder="1" applyAlignment="1">
      <alignment/>
    </xf>
    <xf numFmtId="0" fontId="2" fillId="0" borderId="11" xfId="44" applyFont="1" applyBorder="1">
      <alignment/>
      <protection/>
    </xf>
    <xf numFmtId="0" fontId="5" fillId="0" borderId="11" xfId="44" applyFont="1" applyBorder="1">
      <alignment/>
      <protection/>
    </xf>
    <xf numFmtId="0" fontId="3" fillId="0" borderId="12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/>
    </xf>
    <xf numFmtId="43" fontId="6" fillId="0" borderId="10" xfId="36" applyFont="1" applyBorder="1" applyAlignment="1">
      <alignment horizontal="center"/>
    </xf>
    <xf numFmtId="43" fontId="7" fillId="0" borderId="0" xfId="36" applyFont="1" applyBorder="1" applyAlignment="1">
      <alignment/>
    </xf>
    <xf numFmtId="43" fontId="7" fillId="0" borderId="0" xfId="36" applyFont="1" applyAlignment="1">
      <alignment/>
    </xf>
    <xf numFmtId="43" fontId="0" fillId="0" borderId="0" xfId="0" applyNumberFormat="1" applyFont="1" applyBorder="1" applyAlignment="1">
      <alignment/>
    </xf>
    <xf numFmtId="43" fontId="6" fillId="0" borderId="12" xfId="36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43" fontId="7" fillId="0" borderId="11" xfId="36" applyFont="1" applyBorder="1" applyAlignment="1">
      <alignment/>
    </xf>
    <xf numFmtId="43" fontId="0" fillId="0" borderId="11" xfId="0" applyNumberFormat="1" applyFont="1" applyBorder="1" applyAlignment="1">
      <alignment/>
    </xf>
    <xf numFmtId="43" fontId="7" fillId="0" borderId="11" xfId="36" applyFont="1" applyFill="1" applyBorder="1" applyAlignment="1">
      <alignment/>
    </xf>
    <xf numFmtId="0" fontId="0" fillId="0" borderId="13" xfId="0" applyFont="1" applyBorder="1" applyAlignment="1">
      <alignment horizontal="center"/>
    </xf>
    <xf numFmtId="43" fontId="7" fillId="0" borderId="13" xfId="36" applyFont="1" applyBorder="1" applyAlignment="1">
      <alignment/>
    </xf>
    <xf numFmtId="0" fontId="0" fillId="0" borderId="12" xfId="0" applyFont="1" applyBorder="1" applyAlignment="1">
      <alignment horizontal="center"/>
    </xf>
    <xf numFmtId="0" fontId="0" fillId="0" borderId="12" xfId="44" applyFont="1" applyBorder="1">
      <alignment/>
      <protection/>
    </xf>
    <xf numFmtId="43" fontId="0" fillId="0" borderId="12" xfId="36" applyFont="1" applyFill="1" applyBorder="1" applyAlignment="1">
      <alignment/>
    </xf>
    <xf numFmtId="43" fontId="7" fillId="0" borderId="12" xfId="36" applyFont="1" applyBorder="1" applyAlignment="1">
      <alignment/>
    </xf>
    <xf numFmtId="43" fontId="0" fillId="0" borderId="12" xfId="0" applyNumberFormat="1" applyFont="1" applyBorder="1" applyAlignment="1">
      <alignment/>
    </xf>
    <xf numFmtId="43" fontId="0" fillId="33" borderId="11" xfId="36" applyFont="1" applyFill="1" applyBorder="1" applyAlignment="1">
      <alignment/>
    </xf>
    <xf numFmtId="43" fontId="0" fillId="0" borderId="12" xfId="36" applyFont="1" applyBorder="1" applyAlignment="1">
      <alignment/>
    </xf>
    <xf numFmtId="0" fontId="0" fillId="33" borderId="11" xfId="44" applyFont="1" applyFill="1" applyBorder="1">
      <alignment/>
      <protection/>
    </xf>
    <xf numFmtId="0" fontId="0" fillId="0" borderId="11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0" fillId="0" borderId="13" xfId="0" applyFont="1" applyBorder="1" applyAlignment="1">
      <alignment/>
    </xf>
    <xf numFmtId="43" fontId="3" fillId="0" borderId="14" xfId="36" applyFont="1" applyBorder="1" applyAlignment="1">
      <alignment/>
    </xf>
    <xf numFmtId="0" fontId="4" fillId="0" borderId="11" xfId="44" applyFont="1" applyBorder="1" applyAlignment="1">
      <alignment horizontal="left"/>
      <protection/>
    </xf>
    <xf numFmtId="0" fontId="0" fillId="0" borderId="11" xfId="44" applyFont="1" applyBorder="1" applyAlignment="1">
      <alignment horizontal="left"/>
      <protection/>
    </xf>
    <xf numFmtId="43" fontId="0" fillId="0" borderId="11" xfId="36" applyFont="1" applyFill="1" applyBorder="1" applyAlignment="1">
      <alignment horizontal="right"/>
    </xf>
    <xf numFmtId="205" fontId="0" fillId="0" borderId="11" xfId="36" applyNumberFormat="1" applyFont="1" applyBorder="1" applyAlignment="1">
      <alignment/>
    </xf>
    <xf numFmtId="43" fontId="0" fillId="0" borderId="0" xfId="0" applyNumberFormat="1" applyFont="1" applyAlignment="1">
      <alignment/>
    </xf>
    <xf numFmtId="0" fontId="3" fillId="0" borderId="0" xfId="0" applyFont="1" applyAlignment="1">
      <alignment/>
    </xf>
    <xf numFmtId="43" fontId="3" fillId="0" borderId="10" xfId="0" applyNumberFormat="1" applyFont="1" applyBorder="1" applyAlignment="1">
      <alignment horizontal="center"/>
    </xf>
    <xf numFmtId="0" fontId="3" fillId="0" borderId="12" xfId="44" applyFont="1" applyBorder="1" applyAlignment="1">
      <alignment horizontal="center"/>
      <protection/>
    </xf>
    <xf numFmtId="43" fontId="0" fillId="0" borderId="11" xfId="36" applyFont="1" applyBorder="1" applyAlignment="1">
      <alignment horizontal="left"/>
    </xf>
    <xf numFmtId="43" fontId="0" fillId="33" borderId="11" xfId="36" applyFont="1" applyFill="1" applyBorder="1" applyAlignment="1">
      <alignment horizontal="right"/>
    </xf>
    <xf numFmtId="43" fontId="6" fillId="0" borderId="14" xfId="36" applyFont="1" applyBorder="1" applyAlignment="1">
      <alignment/>
    </xf>
    <xf numFmtId="43" fontId="3" fillId="0" borderId="14" xfId="0" applyNumberFormat="1" applyFont="1" applyBorder="1" applyAlignment="1">
      <alignment/>
    </xf>
    <xf numFmtId="43" fontId="6" fillId="0" borderId="14" xfId="0" applyNumberFormat="1" applyFont="1" applyBorder="1" applyAlignment="1">
      <alignment/>
    </xf>
    <xf numFmtId="205" fontId="5" fillId="0" borderId="11" xfId="36" applyNumberFormat="1" applyFont="1" applyBorder="1" applyAlignment="1">
      <alignment/>
    </xf>
    <xf numFmtId="0" fontId="3" fillId="0" borderId="0" xfId="0" applyFont="1" applyAlignment="1">
      <alignment horizontal="center"/>
    </xf>
    <xf numFmtId="0" fontId="8" fillId="0" borderId="11" xfId="44" applyFont="1" applyBorder="1">
      <alignment/>
      <protection/>
    </xf>
    <xf numFmtId="205" fontId="0" fillId="0" borderId="11" xfId="36" applyNumberFormat="1" applyFont="1" applyBorder="1" applyAlignment="1">
      <alignment horizontal="left"/>
    </xf>
    <xf numFmtId="0" fontId="0" fillId="0" borderId="10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205" fontId="3" fillId="0" borderId="11" xfId="36" applyNumberFormat="1" applyFont="1" applyBorder="1" applyAlignment="1">
      <alignment/>
    </xf>
    <xf numFmtId="205" fontId="3" fillId="0" borderId="11" xfId="36" applyNumberFormat="1" applyFont="1" applyBorder="1" applyAlignment="1">
      <alignment horizontal="center"/>
    </xf>
    <xf numFmtId="43" fontId="7" fillId="0" borderId="11" xfId="36" applyFont="1" applyBorder="1" applyAlignment="1">
      <alignment horizontal="center"/>
    </xf>
    <xf numFmtId="43" fontId="0" fillId="0" borderId="11" xfId="36" applyFont="1" applyBorder="1" applyAlignment="1">
      <alignment horizontal="center"/>
    </xf>
    <xf numFmtId="43" fontId="0" fillId="0" borderId="11" xfId="44" applyNumberFormat="1" applyFont="1" applyBorder="1">
      <alignment/>
      <protection/>
    </xf>
    <xf numFmtId="43" fontId="3" fillId="0" borderId="13" xfId="36" applyFont="1" applyBorder="1" applyAlignment="1">
      <alignment/>
    </xf>
    <xf numFmtId="43" fontId="6" fillId="0" borderId="13" xfId="36" applyFont="1" applyBorder="1" applyAlignment="1">
      <alignment/>
    </xf>
    <xf numFmtId="43" fontId="0" fillId="0" borderId="0" xfId="36" applyFont="1" applyAlignment="1">
      <alignment/>
    </xf>
    <xf numFmtId="0" fontId="5" fillId="0" borderId="11" xfId="44" applyFont="1" applyBorder="1" applyAlignment="1">
      <alignment horizontal="left"/>
      <protection/>
    </xf>
    <xf numFmtId="43" fontId="10" fillId="0" borderId="14" xfId="36" applyFont="1" applyBorder="1" applyAlignment="1">
      <alignment/>
    </xf>
    <xf numFmtId="43" fontId="11" fillId="0" borderId="14" xfId="36" applyFont="1" applyBorder="1" applyAlignment="1">
      <alignment/>
    </xf>
    <xf numFmtId="43" fontId="10" fillId="0" borderId="14" xfId="0" applyNumberFormat="1" applyFont="1" applyBorder="1" applyAlignment="1">
      <alignment/>
    </xf>
    <xf numFmtId="1" fontId="0" fillId="0" borderId="0" xfId="0" applyNumberFormat="1" applyFont="1" applyAlignment="1">
      <alignment/>
    </xf>
    <xf numFmtId="1" fontId="0" fillId="0" borderId="0" xfId="0" applyNumberFormat="1" applyFont="1" applyAlignment="1">
      <alignment horizontal="center"/>
    </xf>
    <xf numFmtId="0" fontId="4" fillId="0" borderId="15" xfId="44" applyFont="1" applyBorder="1">
      <alignment/>
      <protection/>
    </xf>
    <xf numFmtId="43" fontId="4" fillId="0" borderId="16" xfId="36" applyFont="1" applyBorder="1" applyAlignment="1">
      <alignment/>
    </xf>
    <xf numFmtId="205" fontId="4" fillId="0" borderId="11" xfId="36" applyNumberFormat="1" applyFont="1" applyBorder="1" applyAlignment="1">
      <alignment/>
    </xf>
    <xf numFmtId="0" fontId="0" fillId="0" borderId="13" xfId="44" applyFont="1" applyBorder="1">
      <alignment/>
      <protection/>
    </xf>
    <xf numFmtId="43" fontId="0" fillId="0" borderId="13" xfId="36" applyFont="1" applyBorder="1" applyAlignment="1">
      <alignment/>
    </xf>
    <xf numFmtId="43" fontId="0" fillId="0" borderId="11" xfId="36" applyFont="1" applyBorder="1" applyAlignment="1">
      <alignment horizontal="right"/>
    </xf>
    <xf numFmtId="0" fontId="9" fillId="0" borderId="11" xfId="44" applyFont="1" applyBorder="1" applyAlignment="1">
      <alignment horizontal="center"/>
      <protection/>
    </xf>
    <xf numFmtId="0" fontId="63" fillId="0" borderId="0" xfId="0" applyFont="1" applyAlignment="1">
      <alignment horizontal="center"/>
    </xf>
    <xf numFmtId="0" fontId="64" fillId="0" borderId="10" xfId="0" applyFont="1" applyBorder="1" applyAlignment="1">
      <alignment horizontal="center"/>
    </xf>
    <xf numFmtId="0" fontId="64" fillId="0" borderId="12" xfId="0" applyFont="1" applyBorder="1" applyAlignment="1">
      <alignment horizontal="center"/>
    </xf>
    <xf numFmtId="43" fontId="65" fillId="0" borderId="12" xfId="36" applyFont="1" applyBorder="1" applyAlignment="1">
      <alignment horizontal="center"/>
    </xf>
    <xf numFmtId="0" fontId="63" fillId="0" borderId="0" xfId="0" applyFont="1" applyBorder="1" applyAlignment="1">
      <alignment horizontal="center"/>
    </xf>
    <xf numFmtId="0" fontId="63" fillId="0" borderId="11" xfId="44" applyFont="1" applyBorder="1" applyAlignment="1">
      <alignment horizontal="left"/>
      <protection/>
    </xf>
    <xf numFmtId="43" fontId="63" fillId="0" borderId="11" xfId="36" applyFont="1" applyBorder="1" applyAlignment="1">
      <alignment/>
    </xf>
    <xf numFmtId="0" fontId="63" fillId="0" borderId="0" xfId="0" applyFont="1" applyAlignment="1">
      <alignment/>
    </xf>
    <xf numFmtId="0" fontId="64" fillId="0" borderId="11" xfId="44" applyFont="1" applyBorder="1" applyAlignment="1">
      <alignment horizontal="center"/>
      <protection/>
    </xf>
    <xf numFmtId="0" fontId="63" fillId="0" borderId="11" xfId="44" applyFont="1" applyBorder="1">
      <alignment/>
      <protection/>
    </xf>
    <xf numFmtId="43" fontId="63" fillId="0" borderId="11" xfId="36" applyFont="1" applyFill="1" applyBorder="1" applyAlignment="1">
      <alignment/>
    </xf>
    <xf numFmtId="43" fontId="63" fillId="33" borderId="11" xfId="36" applyFont="1" applyFill="1" applyBorder="1" applyAlignment="1">
      <alignment/>
    </xf>
    <xf numFmtId="0" fontId="63" fillId="0" borderId="0" xfId="0" applyFont="1" applyBorder="1" applyAlignment="1">
      <alignment/>
    </xf>
    <xf numFmtId="43" fontId="63" fillId="0" borderId="0" xfId="36" applyFont="1" applyBorder="1" applyAlignment="1">
      <alignment/>
    </xf>
    <xf numFmtId="0" fontId="63" fillId="0" borderId="11" xfId="0" applyFont="1" applyBorder="1" applyAlignment="1">
      <alignment horizontal="center"/>
    </xf>
    <xf numFmtId="0" fontId="64" fillId="0" borderId="11" xfId="44" applyFont="1" applyBorder="1">
      <alignment/>
      <protection/>
    </xf>
    <xf numFmtId="0" fontId="63" fillId="0" borderId="11" xfId="0" applyFont="1" applyBorder="1" applyAlignment="1">
      <alignment/>
    </xf>
    <xf numFmtId="0" fontId="63" fillId="0" borderId="13" xfId="0" applyFont="1" applyBorder="1" applyAlignment="1">
      <alignment horizontal="center"/>
    </xf>
    <xf numFmtId="43" fontId="64" fillId="0" borderId="14" xfId="36" applyFont="1" applyBorder="1" applyAlignment="1">
      <alignment/>
    </xf>
    <xf numFmtId="43" fontId="64" fillId="0" borderId="10" xfId="36" applyFont="1" applyBorder="1" applyAlignment="1">
      <alignment horizontal="center"/>
    </xf>
    <xf numFmtId="43" fontId="64" fillId="0" borderId="17" xfId="36" applyFont="1" applyBorder="1" applyAlignment="1">
      <alignment/>
    </xf>
    <xf numFmtId="0" fontId="64" fillId="0" borderId="14" xfId="0" applyFont="1" applyBorder="1" applyAlignment="1">
      <alignment horizontal="center"/>
    </xf>
    <xf numFmtId="0" fontId="63" fillId="0" borderId="14" xfId="0" applyFont="1" applyBorder="1" applyAlignment="1">
      <alignment horizontal="center"/>
    </xf>
    <xf numFmtId="205" fontId="2" fillId="0" borderId="11" xfId="36" applyNumberFormat="1" applyFont="1" applyBorder="1" applyAlignment="1">
      <alignment/>
    </xf>
    <xf numFmtId="205" fontId="0" fillId="0" borderId="0" xfId="36" applyNumberFormat="1" applyFont="1" applyBorder="1" applyAlignment="1">
      <alignment/>
    </xf>
    <xf numFmtId="0" fontId="3" fillId="0" borderId="0" xfId="44" applyFont="1" applyBorder="1" applyAlignment="1">
      <alignment horizontal="center"/>
      <protection/>
    </xf>
    <xf numFmtId="43" fontId="65" fillId="0" borderId="0" xfId="36" applyFont="1" applyAlignment="1">
      <alignment/>
    </xf>
    <xf numFmtId="43" fontId="3" fillId="0" borderId="11" xfId="0" applyNumberFormat="1" applyFont="1" applyBorder="1" applyAlignment="1">
      <alignment horizontal="center"/>
    </xf>
    <xf numFmtId="43" fontId="6" fillId="0" borderId="0" xfId="36" applyFont="1" applyBorder="1" applyAlignment="1">
      <alignment/>
    </xf>
    <xf numFmtId="43" fontId="64" fillId="0" borderId="11" xfId="0" applyNumberFormat="1" applyFont="1" applyBorder="1" applyAlignment="1">
      <alignment horizontal="center"/>
    </xf>
    <xf numFmtId="43" fontId="65" fillId="0" borderId="11" xfId="36" applyFont="1" applyBorder="1" applyAlignment="1">
      <alignment/>
    </xf>
    <xf numFmtId="43" fontId="6" fillId="0" borderId="0" xfId="36" applyFont="1" applyAlignment="1">
      <alignment/>
    </xf>
    <xf numFmtId="0" fontId="0" fillId="0" borderId="11" xfId="0" applyFont="1" applyFill="1" applyBorder="1" applyAlignment="1">
      <alignment horizontal="center"/>
    </xf>
    <xf numFmtId="43" fontId="4" fillId="0" borderId="0" xfId="36" applyFont="1" applyFill="1" applyBorder="1" applyAlignment="1">
      <alignment/>
    </xf>
    <xf numFmtId="43" fontId="4" fillId="33" borderId="11" xfId="36" applyFont="1" applyFill="1" applyBorder="1" applyAlignment="1">
      <alignment/>
    </xf>
    <xf numFmtId="205" fontId="4" fillId="0" borderId="11" xfId="36" applyNumberFormat="1" applyFont="1" applyBorder="1" applyAlignment="1">
      <alignment horizontal="left"/>
    </xf>
    <xf numFmtId="0" fontId="0" fillId="0" borderId="14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43" fontId="3" fillId="0" borderId="17" xfId="36" applyFont="1" applyBorder="1" applyAlignment="1">
      <alignment/>
    </xf>
    <xf numFmtId="43" fontId="3" fillId="0" borderId="0" xfId="36" applyFont="1" applyAlignment="1">
      <alignment/>
    </xf>
    <xf numFmtId="43" fontId="3" fillId="0" borderId="10" xfId="36" applyFont="1" applyBorder="1" applyAlignment="1">
      <alignment horizontal="center"/>
    </xf>
    <xf numFmtId="43" fontId="3" fillId="0" borderId="12" xfId="36" applyFont="1" applyBorder="1" applyAlignment="1">
      <alignment horizontal="center"/>
    </xf>
    <xf numFmtId="43" fontId="3" fillId="0" borderId="0" xfId="0" applyNumberFormat="1" applyFont="1" applyBorder="1" applyAlignment="1">
      <alignment horizontal="center"/>
    </xf>
    <xf numFmtId="43" fontId="3" fillId="0" borderId="11" xfId="36" applyFont="1" applyBorder="1" applyAlignment="1">
      <alignment horizontal="center"/>
    </xf>
    <xf numFmtId="43" fontId="3" fillId="0" borderId="13" xfId="0" applyNumberFormat="1" applyFont="1" applyBorder="1" applyAlignment="1">
      <alignment horizontal="center"/>
    </xf>
    <xf numFmtId="43" fontId="4" fillId="33" borderId="16" xfId="36" applyFont="1" applyFill="1" applyBorder="1" applyAlignment="1">
      <alignment/>
    </xf>
    <xf numFmtId="43" fontId="10" fillId="0" borderId="0" xfId="0" applyNumberFormat="1" applyFont="1" applyBorder="1" applyAlignment="1">
      <alignment/>
    </xf>
    <xf numFmtId="43" fontId="11" fillId="0" borderId="18" xfId="36" applyFont="1" applyBorder="1" applyAlignment="1">
      <alignment/>
    </xf>
    <xf numFmtId="43" fontId="9" fillId="0" borderId="14" xfId="36" applyFont="1" applyBorder="1" applyAlignment="1">
      <alignment/>
    </xf>
    <xf numFmtId="0" fontId="3" fillId="0" borderId="12" xfId="0" applyFont="1" applyBorder="1" applyAlignment="1">
      <alignment/>
    </xf>
    <xf numFmtId="0" fontId="5" fillId="0" borderId="0" xfId="0" applyFont="1" applyBorder="1" applyAlignment="1">
      <alignment/>
    </xf>
    <xf numFmtId="43" fontId="13" fillId="0" borderId="0" xfId="36" applyFont="1" applyBorder="1" applyAlignment="1">
      <alignment/>
    </xf>
    <xf numFmtId="0" fontId="5" fillId="0" borderId="0" xfId="0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43" fontId="15" fillId="0" borderId="10" xfId="36" applyFont="1" applyBorder="1" applyAlignment="1">
      <alignment horizontal="center"/>
    </xf>
    <xf numFmtId="0" fontId="14" fillId="0" borderId="12" xfId="0" applyFont="1" applyBorder="1" applyAlignment="1">
      <alignment horizontal="center"/>
    </xf>
    <xf numFmtId="43" fontId="15" fillId="0" borderId="12" xfId="36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43" fontId="5" fillId="0" borderId="11" xfId="36" applyFont="1" applyBorder="1" applyAlignment="1">
      <alignment/>
    </xf>
    <xf numFmtId="43" fontId="13" fillId="0" borderId="11" xfId="36" applyFont="1" applyBorder="1" applyAlignment="1">
      <alignment/>
    </xf>
    <xf numFmtId="43" fontId="5" fillId="0" borderId="11" xfId="0" applyNumberFormat="1" applyFont="1" applyBorder="1" applyAlignment="1">
      <alignment/>
    </xf>
    <xf numFmtId="0" fontId="5" fillId="0" borderId="13" xfId="0" applyFont="1" applyBorder="1" applyAlignment="1">
      <alignment horizontal="center"/>
    </xf>
    <xf numFmtId="0" fontId="5" fillId="0" borderId="13" xfId="0" applyFont="1" applyBorder="1" applyAlignment="1">
      <alignment/>
    </xf>
    <xf numFmtId="43" fontId="5" fillId="0" borderId="13" xfId="36" applyFont="1" applyBorder="1" applyAlignment="1">
      <alignment/>
    </xf>
    <xf numFmtId="43" fontId="13" fillId="0" borderId="13" xfId="36" applyFont="1" applyBorder="1" applyAlignment="1">
      <alignment/>
    </xf>
    <xf numFmtId="43" fontId="5" fillId="0" borderId="13" xfId="0" applyNumberFormat="1" applyFont="1" applyBorder="1" applyAlignment="1">
      <alignment/>
    </xf>
    <xf numFmtId="0" fontId="14" fillId="0" borderId="19" xfId="0" applyFont="1" applyBorder="1" applyAlignment="1">
      <alignment horizontal="center"/>
    </xf>
    <xf numFmtId="43" fontId="14" fillId="0" borderId="19" xfId="0" applyNumberFormat="1" applyFont="1" applyBorder="1" applyAlignment="1">
      <alignment/>
    </xf>
    <xf numFmtId="43" fontId="15" fillId="0" borderId="19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11" xfId="0" applyFont="1" applyBorder="1" applyAlignment="1">
      <alignment horizontal="center"/>
    </xf>
    <xf numFmtId="43" fontId="15" fillId="0" borderId="11" xfId="36" applyFont="1" applyBorder="1" applyAlignment="1">
      <alignment horizontal="center"/>
    </xf>
    <xf numFmtId="43" fontId="14" fillId="0" borderId="10" xfId="0" applyNumberFormat="1" applyFont="1" applyBorder="1" applyAlignment="1">
      <alignment/>
    </xf>
    <xf numFmtId="43" fontId="15" fillId="0" borderId="10" xfId="0" applyNumberFormat="1" applyFont="1" applyBorder="1" applyAlignment="1">
      <alignment/>
    </xf>
    <xf numFmtId="0" fontId="8" fillId="0" borderId="11" xfId="0" applyFont="1" applyBorder="1" applyAlignment="1">
      <alignment/>
    </xf>
    <xf numFmtId="0" fontId="8" fillId="0" borderId="11" xfId="0" applyFont="1" applyBorder="1" applyAlignment="1">
      <alignment horizontal="center"/>
    </xf>
    <xf numFmtId="43" fontId="8" fillId="0" borderId="11" xfId="36" applyFont="1" applyBorder="1" applyAlignment="1">
      <alignment/>
    </xf>
    <xf numFmtId="43" fontId="16" fillId="0" borderId="11" xfId="36" applyFont="1" applyBorder="1" applyAlignment="1">
      <alignment/>
    </xf>
    <xf numFmtId="43" fontId="8" fillId="0" borderId="11" xfId="0" applyNumberFormat="1" applyFont="1" applyBorder="1" applyAlignment="1">
      <alignment/>
    </xf>
    <xf numFmtId="0" fontId="8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3" fillId="0" borderId="0" xfId="0" applyFont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Alignment="1">
      <alignment horizontal="center"/>
    </xf>
    <xf numFmtId="0" fontId="17" fillId="0" borderId="0" xfId="0" applyFont="1" applyAlignment="1">
      <alignment/>
    </xf>
    <xf numFmtId="0" fontId="8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20" fillId="0" borderId="10" xfId="0" applyFont="1" applyBorder="1" applyAlignment="1">
      <alignment horizontal="center"/>
    </xf>
    <xf numFmtId="0" fontId="18" fillId="0" borderId="10" xfId="0" applyFont="1" applyBorder="1" applyAlignment="1">
      <alignment horizontal="center"/>
    </xf>
    <xf numFmtId="0" fontId="19" fillId="0" borderId="10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49" fontId="21" fillId="0" borderId="13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66" fillId="0" borderId="21" xfId="0" applyFont="1" applyBorder="1" applyAlignment="1">
      <alignment horizontal="center" vertical="top" wrapText="1"/>
    </xf>
    <xf numFmtId="0" fontId="66" fillId="0" borderId="22" xfId="0" applyFont="1" applyBorder="1" applyAlignment="1">
      <alignment horizontal="center" vertical="top" wrapText="1"/>
    </xf>
    <xf numFmtId="2" fontId="66" fillId="0" borderId="21" xfId="0" applyNumberFormat="1" applyFont="1" applyBorder="1" applyAlignment="1">
      <alignment horizontal="center" vertical="top" wrapText="1"/>
    </xf>
    <xf numFmtId="2" fontId="66" fillId="0" borderId="22" xfId="0" applyNumberFormat="1" applyFont="1" applyBorder="1" applyAlignment="1">
      <alignment horizontal="center" vertical="top" wrapText="1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/>
    </xf>
    <xf numFmtId="0" fontId="67" fillId="0" borderId="11" xfId="0" applyFont="1" applyBorder="1" applyAlignment="1">
      <alignment horizontal="center"/>
    </xf>
    <xf numFmtId="0" fontId="67" fillId="0" borderId="11" xfId="44" applyFont="1" applyBorder="1">
      <alignment/>
      <protection/>
    </xf>
    <xf numFmtId="43" fontId="67" fillId="0" borderId="11" xfId="36" applyFont="1" applyFill="1" applyBorder="1" applyAlignment="1">
      <alignment/>
    </xf>
    <xf numFmtId="43" fontId="68" fillId="0" borderId="11" xfId="36" applyFont="1" applyBorder="1" applyAlignment="1">
      <alignment/>
    </xf>
    <xf numFmtId="43" fontId="67" fillId="0" borderId="11" xfId="0" applyNumberFormat="1" applyFont="1" applyBorder="1" applyAlignment="1">
      <alignment/>
    </xf>
    <xf numFmtId="0" fontId="67" fillId="0" borderId="0" xfId="0" applyFont="1" applyAlignment="1">
      <alignment/>
    </xf>
    <xf numFmtId="0" fontId="12" fillId="0" borderId="0" xfId="0" applyFont="1" applyBorder="1" applyAlignment="1">
      <alignment horizontal="center"/>
    </xf>
    <xf numFmtId="0" fontId="12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0" xfId="0" applyFont="1" applyAlignment="1">
      <alignment horizontal="left"/>
    </xf>
    <xf numFmtId="0" fontId="64" fillId="0" borderId="0" xfId="0" applyFont="1" applyAlignment="1">
      <alignment horizontal="center"/>
    </xf>
    <xf numFmtId="0" fontId="63" fillId="0" borderId="0" xfId="0" applyFont="1" applyAlignment="1">
      <alignment horizontal="center"/>
    </xf>
    <xf numFmtId="0" fontId="64" fillId="0" borderId="23" xfId="0" applyFont="1" applyBorder="1" applyAlignment="1">
      <alignment horizontal="left"/>
    </xf>
    <xf numFmtId="0" fontId="12" fillId="0" borderId="0" xfId="0" applyFont="1" applyAlignment="1">
      <alignment horizontal="center"/>
    </xf>
    <xf numFmtId="0" fontId="1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10" xfId="0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_Sheet1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styles" Target="styles.xml" /><Relationship Id="rId24" Type="http://schemas.openxmlformats.org/officeDocument/2006/relationships/sharedStrings" Target="sharedStrings.xml" /><Relationship Id="rId2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342900</xdr:colOff>
      <xdr:row>0</xdr:row>
      <xdr:rowOff>19050</xdr:rowOff>
    </xdr:from>
    <xdr:to>
      <xdr:col>4</xdr:col>
      <xdr:colOff>647700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0" y="190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</a:t>
          </a:r>
        </a:p>
      </xdr:txBody>
    </xdr:sp>
    <xdr:clientData/>
  </xdr:twoCellAnchor>
  <xdr:twoCellAnchor>
    <xdr:from>
      <xdr:col>4</xdr:col>
      <xdr:colOff>371475</xdr:colOff>
      <xdr:row>38</xdr:row>
      <xdr:rowOff>76200</xdr:rowOff>
    </xdr:from>
    <xdr:to>
      <xdr:col>4</xdr:col>
      <xdr:colOff>666750</xdr:colOff>
      <xdr:row>39</xdr:row>
      <xdr:rowOff>142875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315075" y="10572750"/>
          <a:ext cx="295275" cy="342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2</a:t>
          </a:r>
        </a:p>
      </xdr:txBody>
    </xdr:sp>
    <xdr:clientData/>
  </xdr:twoCellAnchor>
  <xdr:twoCellAnchor>
    <xdr:from>
      <xdr:col>4</xdr:col>
      <xdr:colOff>361950</xdr:colOff>
      <xdr:row>76</xdr:row>
      <xdr:rowOff>47625</xdr:rowOff>
    </xdr:from>
    <xdr:to>
      <xdr:col>4</xdr:col>
      <xdr:colOff>666750</xdr:colOff>
      <xdr:row>77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305550" y="21040725"/>
          <a:ext cx="304800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3</a:t>
          </a:r>
        </a:p>
      </xdr:txBody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95250</xdr:rowOff>
    </xdr:from>
    <xdr:to>
      <xdr:col>3</xdr:col>
      <xdr:colOff>790575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753100" y="95250"/>
          <a:ext cx="333375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16</a:t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4</xdr:row>
      <xdr:rowOff>95250</xdr:rowOff>
    </xdr:from>
    <xdr:to>
      <xdr:col>3</xdr:col>
      <xdr:colOff>609600</xdr:colOff>
      <xdr:row>4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86500" y="120015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16</a:t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4</xdr:row>
      <xdr:rowOff>95250</xdr:rowOff>
    </xdr:from>
    <xdr:to>
      <xdr:col>3</xdr:col>
      <xdr:colOff>609600</xdr:colOff>
      <xdr:row>4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838950" y="120015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16</a:t>
          </a:r>
        </a:p>
      </xdr:txBody>
    </xdr:sp>
    <xdr:clientData/>
  </xdr:twoCellAnchor>
  <xdr:twoCellAnchor>
    <xdr:from>
      <xdr:col>3</xdr:col>
      <xdr:colOff>457200</xdr:colOff>
      <xdr:row>38</xdr:row>
      <xdr:rowOff>95250</xdr:rowOff>
    </xdr:from>
    <xdr:to>
      <xdr:col>3</xdr:col>
      <xdr:colOff>609600</xdr:colOff>
      <xdr:row>38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838950" y="12420600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16</a:t>
          </a:r>
        </a:p>
      </xdr:txBody>
    </xdr:sp>
    <xdr:clientData/>
  </xdr:twoCellAnchor>
  <xdr:twoCellAnchor>
    <xdr:from>
      <xdr:col>3</xdr:col>
      <xdr:colOff>457200</xdr:colOff>
      <xdr:row>7</xdr:row>
      <xdr:rowOff>95250</xdr:rowOff>
    </xdr:from>
    <xdr:to>
      <xdr:col>3</xdr:col>
      <xdr:colOff>609600</xdr:colOff>
      <xdr:row>7</xdr:row>
      <xdr:rowOff>209550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6838950" y="2562225"/>
          <a:ext cx="152400" cy="114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16</a:t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4</xdr:col>
      <xdr:colOff>0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667375" y="190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</a:t>
          </a:r>
        </a:p>
      </xdr:txBody>
    </xdr:sp>
    <xdr:clientData/>
  </xdr:twoCellAnchor>
  <xdr:twoCellAnchor>
    <xdr:from>
      <xdr:col>4</xdr:col>
      <xdr:colOff>304800</xdr:colOff>
      <xdr:row>0</xdr:row>
      <xdr:rowOff>114300</xdr:rowOff>
    </xdr:from>
    <xdr:to>
      <xdr:col>4</xdr:col>
      <xdr:colOff>676275</xdr:colOff>
      <xdr:row>2</xdr:row>
      <xdr:rowOff>0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5972175" y="114300"/>
          <a:ext cx="3714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17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333375</xdr:colOff>
      <xdr:row>38</xdr:row>
      <xdr:rowOff>142875</xdr:rowOff>
    </xdr:from>
    <xdr:to>
      <xdr:col>4</xdr:col>
      <xdr:colOff>733425</xdr:colOff>
      <xdr:row>39</xdr:row>
      <xdr:rowOff>180975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48400" y="10639425"/>
          <a:ext cx="400050" cy="3143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5</a:t>
          </a:r>
        </a:p>
      </xdr:txBody>
    </xdr:sp>
    <xdr:clientData/>
  </xdr:twoCellAnchor>
  <xdr:twoCellAnchor>
    <xdr:from>
      <xdr:col>4</xdr:col>
      <xdr:colOff>333375</xdr:colOff>
      <xdr:row>76</xdr:row>
      <xdr:rowOff>38100</xdr:rowOff>
    </xdr:from>
    <xdr:to>
      <xdr:col>4</xdr:col>
      <xdr:colOff>638175</xdr:colOff>
      <xdr:row>77</xdr:row>
      <xdr:rowOff>200025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248400" y="21031200"/>
          <a:ext cx="3048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6</a:t>
          </a:r>
        </a:p>
      </xdr:txBody>
    </xdr:sp>
    <xdr:clientData/>
  </xdr:twoCellAnchor>
  <xdr:twoCellAnchor>
    <xdr:from>
      <xdr:col>4</xdr:col>
      <xdr:colOff>342900</xdr:colOff>
      <xdr:row>0</xdr:row>
      <xdr:rowOff>19050</xdr:rowOff>
    </xdr:from>
    <xdr:to>
      <xdr:col>4</xdr:col>
      <xdr:colOff>647700</xdr:colOff>
      <xdr:row>1</xdr:row>
      <xdr:rowOff>209550</xdr:rowOff>
    </xdr:to>
    <xdr:sp>
      <xdr:nvSpPr>
        <xdr:cNvPr id="3" name="TextBox 4"/>
        <xdr:cNvSpPr txBox="1">
          <a:spLocks noChangeArrowheads="1"/>
        </xdr:cNvSpPr>
      </xdr:nvSpPr>
      <xdr:spPr>
        <a:xfrm>
          <a:off x="6257925" y="19050"/>
          <a:ext cx="3048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4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0</xdr:row>
      <xdr:rowOff>114300</xdr:rowOff>
    </xdr:from>
    <xdr:to>
      <xdr:col>4</xdr:col>
      <xdr:colOff>609600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991225" y="114300"/>
          <a:ext cx="3048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7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276225</xdr:colOff>
      <xdr:row>0</xdr:row>
      <xdr:rowOff>114300</xdr:rowOff>
    </xdr:from>
    <xdr:to>
      <xdr:col>4</xdr:col>
      <xdr:colOff>581025</xdr:colOff>
      <xdr:row>2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124575" y="114300"/>
          <a:ext cx="304800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8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390525</xdr:colOff>
      <xdr:row>0</xdr:row>
      <xdr:rowOff>114300</xdr:rowOff>
    </xdr:from>
    <xdr:to>
      <xdr:col>4</xdr:col>
      <xdr:colOff>781050</xdr:colOff>
      <xdr:row>2</xdr:row>
      <xdr:rowOff>9525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6353175" y="114300"/>
          <a:ext cx="39052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9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409575</xdr:colOff>
      <xdr:row>0</xdr:row>
      <xdr:rowOff>114300</xdr:rowOff>
    </xdr:from>
    <xdr:to>
      <xdr:col>4</xdr:col>
      <xdr:colOff>781050</xdr:colOff>
      <xdr:row>2</xdr:row>
      <xdr:rowOff>9525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19825" y="114300"/>
          <a:ext cx="371475" cy="4381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10</a:t>
          </a:r>
        </a:p>
      </xdr:txBody>
    </xdr:sp>
    <xdr:clientData/>
  </xdr:twoCellAnchor>
  <xdr:twoCellAnchor>
    <xdr:from>
      <xdr:col>4</xdr:col>
      <xdr:colOff>295275</xdr:colOff>
      <xdr:row>37</xdr:row>
      <xdr:rowOff>47625</xdr:rowOff>
    </xdr:from>
    <xdr:to>
      <xdr:col>4</xdr:col>
      <xdr:colOff>666750</xdr:colOff>
      <xdr:row>38</xdr:row>
      <xdr:rowOff>209550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6105525" y="10258425"/>
          <a:ext cx="371475" cy="4381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11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19050</xdr:rowOff>
    </xdr:from>
    <xdr:to>
      <xdr:col>4</xdr:col>
      <xdr:colOff>0</xdr:colOff>
      <xdr:row>1</xdr:row>
      <xdr:rowOff>209550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6219825" y="19050"/>
          <a:ext cx="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</a:t>
          </a:r>
        </a:p>
      </xdr:txBody>
    </xdr:sp>
    <xdr:clientData/>
  </xdr:twoCellAnchor>
  <xdr:twoCellAnchor>
    <xdr:from>
      <xdr:col>3</xdr:col>
      <xdr:colOff>457200</xdr:colOff>
      <xdr:row>0</xdr:row>
      <xdr:rowOff>47625</xdr:rowOff>
    </xdr:from>
    <xdr:to>
      <xdr:col>3</xdr:col>
      <xdr:colOff>857250</xdr:colOff>
      <xdr:row>1</xdr:row>
      <xdr:rowOff>238125</xdr:rowOff>
    </xdr:to>
    <xdr:sp>
      <xdr:nvSpPr>
        <xdr:cNvPr id="2" name="TextBox 4"/>
        <xdr:cNvSpPr txBox="1">
          <a:spLocks noChangeArrowheads="1"/>
        </xdr:cNvSpPr>
      </xdr:nvSpPr>
      <xdr:spPr>
        <a:xfrm>
          <a:off x="5581650" y="47625"/>
          <a:ext cx="40005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12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47625</xdr:rowOff>
    </xdr:from>
    <xdr:to>
      <xdr:col>3</xdr:col>
      <xdr:colOff>904875</xdr:colOff>
      <xdr:row>1</xdr:row>
      <xdr:rowOff>238125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838825" y="47625"/>
          <a:ext cx="447675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13</a:t>
          </a:r>
        </a:p>
      </xdr:txBody>
    </xdr:sp>
    <xdr:clientData/>
  </xdr:twoCellAnchor>
  <xdr:twoCellAnchor>
    <xdr:from>
      <xdr:col>3</xdr:col>
      <xdr:colOff>438150</xdr:colOff>
      <xdr:row>35</xdr:row>
      <xdr:rowOff>47625</xdr:rowOff>
    </xdr:from>
    <xdr:to>
      <xdr:col>3</xdr:col>
      <xdr:colOff>857250</xdr:colOff>
      <xdr:row>36</xdr:row>
      <xdr:rowOff>238125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819775" y="9715500"/>
          <a:ext cx="41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14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457200</xdr:colOff>
      <xdr:row>0</xdr:row>
      <xdr:rowOff>47625</xdr:rowOff>
    </xdr:from>
    <xdr:to>
      <xdr:col>3</xdr:col>
      <xdr:colOff>876300</xdr:colOff>
      <xdr:row>1</xdr:row>
      <xdr:rowOff>238125</xdr:rowOff>
    </xdr:to>
    <xdr:sp>
      <xdr:nvSpPr>
        <xdr:cNvPr id="1" name="TextBox 2"/>
        <xdr:cNvSpPr txBox="1">
          <a:spLocks noChangeArrowheads="1"/>
        </xdr:cNvSpPr>
      </xdr:nvSpPr>
      <xdr:spPr>
        <a:xfrm>
          <a:off x="5572125" y="47625"/>
          <a:ext cx="419100" cy="4667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Cordia New"/>
              <a:ea typeface="Cordia New"/>
              <a:cs typeface="Cordia New"/>
            </a:rPr>
            <a:t>15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95"/>
  <sheetViews>
    <sheetView view="pageBreakPreview" zoomScaleSheetLayoutView="100" zoomScalePageLayoutView="0" workbookViewId="0" topLeftCell="A1">
      <selection activeCell="A95" sqref="A95:E95"/>
    </sheetView>
  </sheetViews>
  <sheetFormatPr defaultColWidth="9.140625" defaultRowHeight="21.75"/>
  <cols>
    <col min="1" max="1" width="3.421875" style="3" customWidth="1"/>
    <col min="2" max="2" width="57.140625" style="4" bestFit="1" customWidth="1"/>
    <col min="3" max="3" width="14.57421875" style="4" bestFit="1" customWidth="1"/>
    <col min="4" max="4" width="14.00390625" style="25" bestFit="1" customWidth="1"/>
    <col min="5" max="5" width="12.8515625" style="4" bestFit="1" customWidth="1"/>
    <col min="6" max="16384" width="9.140625" style="4" customWidth="1"/>
  </cols>
  <sheetData>
    <row r="2" spans="1:5" s="3" customFormat="1" ht="21.75">
      <c r="A2" s="202" t="s">
        <v>5</v>
      </c>
      <c r="B2" s="202"/>
      <c r="C2" s="202"/>
      <c r="D2" s="202"/>
      <c r="E2" s="202"/>
    </row>
    <row r="3" spans="1:5" s="3" customFormat="1" ht="21.75">
      <c r="A3" s="202" t="s">
        <v>6</v>
      </c>
      <c r="B3" s="202"/>
      <c r="C3" s="202"/>
      <c r="D3" s="202"/>
      <c r="E3" s="202"/>
    </row>
    <row r="4" spans="1:5" s="3" customFormat="1" ht="21.75">
      <c r="A4" s="203" t="s">
        <v>4</v>
      </c>
      <c r="B4" s="203"/>
      <c r="C4" s="203"/>
      <c r="D4" s="203"/>
      <c r="E4" s="203"/>
    </row>
    <row r="5" spans="1:5" s="3" customFormat="1" ht="21.75">
      <c r="A5" s="204" t="s">
        <v>17</v>
      </c>
      <c r="B5" s="204"/>
      <c r="C5" s="204"/>
      <c r="D5" s="204"/>
      <c r="E5" s="204"/>
    </row>
    <row r="6" spans="1:5" s="3" customFormat="1" ht="21.75">
      <c r="A6" s="2" t="s">
        <v>7</v>
      </c>
      <c r="B6" s="2" t="s">
        <v>8</v>
      </c>
      <c r="C6" s="2" t="s">
        <v>18</v>
      </c>
      <c r="D6" s="23" t="s">
        <v>9</v>
      </c>
      <c r="E6" s="2" t="s">
        <v>85</v>
      </c>
    </row>
    <row r="7" spans="1:5" s="21" customFormat="1" ht="21.75">
      <c r="A7" s="20"/>
      <c r="B7" s="20" t="s">
        <v>20</v>
      </c>
      <c r="C7" s="20"/>
      <c r="D7" s="27"/>
      <c r="E7" s="20"/>
    </row>
    <row r="8" spans="1:5" s="22" customFormat="1" ht="21.75">
      <c r="A8" s="28">
        <v>1</v>
      </c>
      <c r="B8" s="6" t="s">
        <v>22</v>
      </c>
      <c r="C8" s="7">
        <v>12000</v>
      </c>
      <c r="D8" s="29">
        <v>12000</v>
      </c>
      <c r="E8" s="30">
        <f>SUM(C8-D8)</f>
        <v>0</v>
      </c>
    </row>
    <row r="9" spans="1:5" s="22" customFormat="1" ht="21.75">
      <c r="A9" s="28"/>
      <c r="B9" s="14" t="s">
        <v>21</v>
      </c>
      <c r="C9" s="7"/>
      <c r="D9" s="29"/>
      <c r="E9" s="30"/>
    </row>
    <row r="10" spans="1:5" s="22" customFormat="1" ht="21.75">
      <c r="A10" s="28">
        <v>2</v>
      </c>
      <c r="B10" s="6" t="s">
        <v>23</v>
      </c>
      <c r="C10" s="7">
        <v>1590000</v>
      </c>
      <c r="D10" s="31">
        <v>1590000</v>
      </c>
      <c r="E10" s="30">
        <f aca="true" t="shared" si="0" ref="E10:E74">SUM(C10-D10)</f>
        <v>0</v>
      </c>
    </row>
    <row r="11" spans="1:5" s="22" customFormat="1" ht="21.75">
      <c r="A11" s="28">
        <v>3</v>
      </c>
      <c r="B11" s="6" t="s">
        <v>144</v>
      </c>
      <c r="C11" s="7">
        <v>1620000</v>
      </c>
      <c r="D11" s="31">
        <v>1620000</v>
      </c>
      <c r="E11" s="30">
        <f t="shared" si="0"/>
        <v>0</v>
      </c>
    </row>
    <row r="12" spans="1:5" s="22" customFormat="1" ht="21.75">
      <c r="A12" s="28">
        <v>4</v>
      </c>
      <c r="B12" s="6" t="s">
        <v>149</v>
      </c>
      <c r="C12" s="7">
        <v>164700</v>
      </c>
      <c r="D12" s="31">
        <v>162000</v>
      </c>
      <c r="E12" s="30">
        <f t="shared" si="0"/>
        <v>2700</v>
      </c>
    </row>
    <row r="13" spans="1:5" s="22" customFormat="1" ht="21.75">
      <c r="A13" s="28">
        <v>5</v>
      </c>
      <c r="B13" s="6" t="s">
        <v>24</v>
      </c>
      <c r="C13" s="7">
        <v>1820000</v>
      </c>
      <c r="D13" s="31">
        <v>1820000</v>
      </c>
      <c r="E13" s="30">
        <f t="shared" si="0"/>
        <v>0</v>
      </c>
    </row>
    <row r="14" spans="1:5" s="22" customFormat="1" ht="21.75">
      <c r="A14" s="28">
        <v>6</v>
      </c>
      <c r="B14" s="6" t="s">
        <v>86</v>
      </c>
      <c r="C14" s="7">
        <v>1603000</v>
      </c>
      <c r="D14" s="31">
        <v>1600000</v>
      </c>
      <c r="E14" s="30">
        <f t="shared" si="0"/>
        <v>3000</v>
      </c>
    </row>
    <row r="15" spans="1:5" s="22" customFormat="1" ht="21.75">
      <c r="A15" s="28">
        <v>7</v>
      </c>
      <c r="B15" s="6" t="s">
        <v>25</v>
      </c>
      <c r="C15" s="7">
        <v>899500</v>
      </c>
      <c r="D15" s="31">
        <v>890000</v>
      </c>
      <c r="E15" s="30">
        <f t="shared" si="0"/>
        <v>9500</v>
      </c>
    </row>
    <row r="16" spans="1:5" s="22" customFormat="1" ht="21.75">
      <c r="A16" s="28">
        <v>8</v>
      </c>
      <c r="B16" s="6" t="s">
        <v>140</v>
      </c>
      <c r="C16" s="7">
        <v>882000</v>
      </c>
      <c r="D16" s="31">
        <v>882000</v>
      </c>
      <c r="E16" s="30">
        <f t="shared" si="0"/>
        <v>0</v>
      </c>
    </row>
    <row r="17" spans="1:5" s="22" customFormat="1" ht="21.75">
      <c r="A17" s="28">
        <v>9</v>
      </c>
      <c r="B17" s="6" t="s">
        <v>26</v>
      </c>
      <c r="C17" s="7">
        <v>1120000</v>
      </c>
      <c r="D17" s="31">
        <v>1120000</v>
      </c>
      <c r="E17" s="30">
        <f t="shared" si="0"/>
        <v>0</v>
      </c>
    </row>
    <row r="18" spans="1:5" s="22" customFormat="1" ht="21.75">
      <c r="A18" s="28">
        <v>10</v>
      </c>
      <c r="B18" s="6" t="s">
        <v>143</v>
      </c>
      <c r="C18" s="7">
        <v>1729000</v>
      </c>
      <c r="D18" s="31">
        <v>1729000</v>
      </c>
      <c r="E18" s="30">
        <f t="shared" si="0"/>
        <v>0</v>
      </c>
    </row>
    <row r="19" spans="1:5" s="22" customFormat="1" ht="21.75">
      <c r="A19" s="28">
        <v>11</v>
      </c>
      <c r="B19" s="6" t="s">
        <v>27</v>
      </c>
      <c r="C19" s="7">
        <v>840000</v>
      </c>
      <c r="D19" s="31">
        <v>840000</v>
      </c>
      <c r="E19" s="30">
        <f t="shared" si="0"/>
        <v>0</v>
      </c>
    </row>
    <row r="20" spans="1:5" s="22" customFormat="1" ht="21.75">
      <c r="A20" s="28">
        <v>12</v>
      </c>
      <c r="B20" s="61" t="s">
        <v>141</v>
      </c>
      <c r="C20" s="7">
        <v>1183000</v>
      </c>
      <c r="D20" s="31">
        <v>1170000</v>
      </c>
      <c r="E20" s="30">
        <f t="shared" si="0"/>
        <v>13000</v>
      </c>
    </row>
    <row r="21" spans="1:5" s="22" customFormat="1" ht="21.75">
      <c r="A21" s="28">
        <v>13</v>
      </c>
      <c r="B21" s="6" t="s">
        <v>142</v>
      </c>
      <c r="C21" s="7">
        <v>980000</v>
      </c>
      <c r="D21" s="31">
        <v>980000</v>
      </c>
      <c r="E21" s="30">
        <f t="shared" si="0"/>
        <v>0</v>
      </c>
    </row>
    <row r="22" spans="1:5" s="22" customFormat="1" ht="21.75">
      <c r="A22" s="28">
        <v>14</v>
      </c>
      <c r="B22" s="6" t="s">
        <v>28</v>
      </c>
      <c r="C22" s="7">
        <v>962500</v>
      </c>
      <c r="D22" s="31">
        <v>960000</v>
      </c>
      <c r="E22" s="30">
        <f t="shared" si="0"/>
        <v>2500</v>
      </c>
    </row>
    <row r="23" spans="1:5" s="22" customFormat="1" ht="21.75">
      <c r="A23" s="28">
        <v>15</v>
      </c>
      <c r="B23" s="6" t="s">
        <v>29</v>
      </c>
      <c r="C23" s="7">
        <v>840000</v>
      </c>
      <c r="D23" s="31">
        <v>835000</v>
      </c>
      <c r="E23" s="30">
        <f t="shared" si="0"/>
        <v>5000</v>
      </c>
    </row>
    <row r="24" spans="1:5" s="22" customFormat="1" ht="21.75">
      <c r="A24" s="28">
        <v>16</v>
      </c>
      <c r="B24" s="6" t="s">
        <v>30</v>
      </c>
      <c r="C24" s="8">
        <v>540000</v>
      </c>
      <c r="D24" s="29">
        <v>540000</v>
      </c>
      <c r="E24" s="30">
        <f t="shared" si="0"/>
        <v>0</v>
      </c>
    </row>
    <row r="25" spans="1:5" s="22" customFormat="1" ht="21.75">
      <c r="A25" s="28">
        <v>17</v>
      </c>
      <c r="B25" s="6" t="s">
        <v>31</v>
      </c>
      <c r="C25" s="8">
        <v>5000000</v>
      </c>
      <c r="D25" s="29">
        <v>4979915.01</v>
      </c>
      <c r="E25" s="30">
        <f t="shared" si="0"/>
        <v>20084.990000000224</v>
      </c>
    </row>
    <row r="26" spans="1:5" s="22" customFormat="1" ht="21.75">
      <c r="A26" s="28">
        <v>18</v>
      </c>
      <c r="B26" s="6" t="s">
        <v>32</v>
      </c>
      <c r="C26" s="8">
        <v>3000000</v>
      </c>
      <c r="D26" s="29">
        <v>1059518.28</v>
      </c>
      <c r="E26" s="30">
        <f t="shared" si="0"/>
        <v>1940481.72</v>
      </c>
    </row>
    <row r="27" spans="1:5" s="22" customFormat="1" ht="21.75">
      <c r="A27" s="28"/>
      <c r="B27" s="9" t="s">
        <v>54</v>
      </c>
      <c r="C27" s="8"/>
      <c r="D27" s="29"/>
      <c r="E27" s="30"/>
    </row>
    <row r="28" spans="1:5" s="22" customFormat="1" ht="21.75">
      <c r="A28" s="28">
        <v>19</v>
      </c>
      <c r="B28" s="6" t="s">
        <v>33</v>
      </c>
      <c r="C28" s="7">
        <v>750000</v>
      </c>
      <c r="D28" s="29">
        <v>750000</v>
      </c>
      <c r="E28" s="30">
        <f t="shared" si="0"/>
        <v>0</v>
      </c>
    </row>
    <row r="29" spans="1:5" s="22" customFormat="1" ht="21.75">
      <c r="A29" s="28">
        <v>20</v>
      </c>
      <c r="B29" s="6" t="s">
        <v>34</v>
      </c>
      <c r="C29" s="8">
        <v>1900000</v>
      </c>
      <c r="D29" s="29">
        <v>1900000</v>
      </c>
      <c r="E29" s="30">
        <f t="shared" si="0"/>
        <v>0</v>
      </c>
    </row>
    <row r="30" spans="1:5" s="22" customFormat="1" ht="21.75">
      <c r="A30" s="28">
        <v>21</v>
      </c>
      <c r="B30" s="6" t="s">
        <v>35</v>
      </c>
      <c r="C30" s="7">
        <v>1980000</v>
      </c>
      <c r="D30" s="29">
        <v>1980000</v>
      </c>
      <c r="E30" s="30">
        <f t="shared" si="0"/>
        <v>0</v>
      </c>
    </row>
    <row r="31" spans="1:5" s="22" customFormat="1" ht="21.75">
      <c r="A31" s="28">
        <v>22</v>
      </c>
      <c r="B31" s="6" t="s">
        <v>36</v>
      </c>
      <c r="C31" s="7">
        <v>920000</v>
      </c>
      <c r="D31" s="29">
        <v>920000</v>
      </c>
      <c r="E31" s="30">
        <f t="shared" si="0"/>
        <v>0</v>
      </c>
    </row>
    <row r="32" spans="1:5" s="22" customFormat="1" ht="21.75">
      <c r="A32" s="28">
        <v>23</v>
      </c>
      <c r="B32" s="6" t="s">
        <v>37</v>
      </c>
      <c r="C32" s="7">
        <v>1580000</v>
      </c>
      <c r="D32" s="29">
        <v>1580000</v>
      </c>
      <c r="E32" s="30">
        <f t="shared" si="0"/>
        <v>0</v>
      </c>
    </row>
    <row r="33" spans="1:5" s="22" customFormat="1" ht="21.75">
      <c r="A33" s="28">
        <v>24</v>
      </c>
      <c r="B33" s="6" t="s">
        <v>38</v>
      </c>
      <c r="C33" s="7">
        <v>900000</v>
      </c>
      <c r="D33" s="29">
        <v>900000</v>
      </c>
      <c r="E33" s="30">
        <f t="shared" si="0"/>
        <v>0</v>
      </c>
    </row>
    <row r="34" spans="1:5" s="22" customFormat="1" ht="21.75">
      <c r="A34" s="28">
        <v>25</v>
      </c>
      <c r="B34" s="6" t="s">
        <v>39</v>
      </c>
      <c r="C34" s="7">
        <v>1634000</v>
      </c>
      <c r="D34" s="29">
        <v>1620000</v>
      </c>
      <c r="E34" s="30">
        <f t="shared" si="0"/>
        <v>14000</v>
      </c>
    </row>
    <row r="35" spans="1:5" s="22" customFormat="1" ht="21.75">
      <c r="A35" s="28"/>
      <c r="B35" s="6" t="s">
        <v>40</v>
      </c>
      <c r="C35" s="7"/>
      <c r="D35" s="29"/>
      <c r="E35" s="30"/>
    </row>
    <row r="36" spans="1:5" s="22" customFormat="1" ht="21.75">
      <c r="A36" s="28">
        <v>26</v>
      </c>
      <c r="B36" s="6" t="s">
        <v>150</v>
      </c>
      <c r="C36" s="7">
        <v>765000</v>
      </c>
      <c r="D36" s="29">
        <v>765000</v>
      </c>
      <c r="E36" s="30">
        <f t="shared" si="0"/>
        <v>0</v>
      </c>
    </row>
    <row r="37" spans="1:5" s="22" customFormat="1" ht="21.75">
      <c r="A37" s="28">
        <v>27</v>
      </c>
      <c r="B37" s="6" t="s">
        <v>41</v>
      </c>
      <c r="C37" s="8">
        <v>1864000</v>
      </c>
      <c r="D37" s="29">
        <v>1860000</v>
      </c>
      <c r="E37" s="30">
        <f t="shared" si="0"/>
        <v>4000</v>
      </c>
    </row>
    <row r="38" spans="1:5" s="22" customFormat="1" ht="21.75">
      <c r="A38" s="28"/>
      <c r="B38" s="6" t="s">
        <v>249</v>
      </c>
      <c r="C38" s="7"/>
      <c r="D38" s="29"/>
      <c r="E38" s="30"/>
    </row>
    <row r="39" spans="1:5" s="22" customFormat="1" ht="21.75">
      <c r="A39" s="21"/>
      <c r="B39" s="11"/>
      <c r="C39" s="10"/>
      <c r="D39" s="24"/>
      <c r="E39" s="26"/>
    </row>
    <row r="40" spans="1:5" s="22" customFormat="1" ht="21.75">
      <c r="A40" s="21"/>
      <c r="B40" s="11"/>
      <c r="C40" s="10"/>
      <c r="D40" s="24"/>
      <c r="E40" s="21"/>
    </row>
    <row r="41" spans="1:5" s="3" customFormat="1" ht="21.75">
      <c r="A41" s="2" t="s">
        <v>7</v>
      </c>
      <c r="B41" s="2" t="s">
        <v>8</v>
      </c>
      <c r="C41" s="2" t="s">
        <v>18</v>
      </c>
      <c r="D41" s="23" t="s">
        <v>9</v>
      </c>
      <c r="E41" s="2" t="s">
        <v>85</v>
      </c>
    </row>
    <row r="42" spans="1:5" s="22" customFormat="1" ht="21.75">
      <c r="A42" s="34">
        <v>28</v>
      </c>
      <c r="B42" s="35" t="s">
        <v>42</v>
      </c>
      <c r="C42" s="36">
        <v>1120000</v>
      </c>
      <c r="D42" s="37">
        <v>1120000</v>
      </c>
      <c r="E42" s="38">
        <f t="shared" si="0"/>
        <v>0</v>
      </c>
    </row>
    <row r="43" spans="1:5" s="22" customFormat="1" ht="21.75">
      <c r="A43" s="28">
        <v>29</v>
      </c>
      <c r="B43" s="6" t="s">
        <v>43</v>
      </c>
      <c r="C43" s="7">
        <v>1990000</v>
      </c>
      <c r="D43" s="29">
        <v>1990000</v>
      </c>
      <c r="E43" s="30">
        <f t="shared" si="0"/>
        <v>0</v>
      </c>
    </row>
    <row r="44" spans="1:5" s="22" customFormat="1" ht="21.75">
      <c r="A44" s="28">
        <v>30</v>
      </c>
      <c r="B44" s="6" t="s">
        <v>44</v>
      </c>
      <c r="C44" s="7">
        <v>200000</v>
      </c>
      <c r="D44" s="29">
        <v>200000</v>
      </c>
      <c r="E44" s="30">
        <f t="shared" si="0"/>
        <v>0</v>
      </c>
    </row>
    <row r="45" spans="1:5" s="22" customFormat="1" ht="21.75">
      <c r="A45" s="28">
        <v>31</v>
      </c>
      <c r="B45" s="6" t="s">
        <v>45</v>
      </c>
      <c r="C45" s="8">
        <v>950000</v>
      </c>
      <c r="D45" s="29">
        <v>950000</v>
      </c>
      <c r="E45" s="30">
        <f t="shared" si="0"/>
        <v>0</v>
      </c>
    </row>
    <row r="46" spans="1:5" s="22" customFormat="1" ht="21.75">
      <c r="A46" s="28">
        <v>32</v>
      </c>
      <c r="B46" s="6" t="s">
        <v>46</v>
      </c>
      <c r="C46" s="7">
        <v>1950000</v>
      </c>
      <c r="D46" s="29">
        <v>1950000</v>
      </c>
      <c r="E46" s="30">
        <f t="shared" si="0"/>
        <v>0</v>
      </c>
    </row>
    <row r="47" spans="1:5" s="22" customFormat="1" ht="21.75">
      <c r="A47" s="28">
        <v>33</v>
      </c>
      <c r="B47" s="6" t="s">
        <v>47</v>
      </c>
      <c r="C47" s="7">
        <v>1920000</v>
      </c>
      <c r="D47" s="29">
        <v>1920000</v>
      </c>
      <c r="E47" s="30">
        <f t="shared" si="0"/>
        <v>0</v>
      </c>
    </row>
    <row r="48" spans="1:5" s="22" customFormat="1" ht="21.75">
      <c r="A48" s="28">
        <v>34</v>
      </c>
      <c r="B48" s="6" t="s">
        <v>48</v>
      </c>
      <c r="C48" s="7">
        <v>1950000</v>
      </c>
      <c r="D48" s="29">
        <v>1950000</v>
      </c>
      <c r="E48" s="30">
        <f t="shared" si="0"/>
        <v>0</v>
      </c>
    </row>
    <row r="49" spans="1:5" s="22" customFormat="1" ht="21.75">
      <c r="A49" s="28">
        <v>35</v>
      </c>
      <c r="B49" s="6" t="s">
        <v>145</v>
      </c>
      <c r="C49" s="7">
        <v>1937000</v>
      </c>
      <c r="D49" s="29">
        <v>1924000</v>
      </c>
      <c r="E49" s="30">
        <f t="shared" si="0"/>
        <v>13000</v>
      </c>
    </row>
    <row r="50" spans="1:5" s="22" customFormat="1" ht="21.75">
      <c r="A50" s="28"/>
      <c r="B50" s="9" t="s">
        <v>53</v>
      </c>
      <c r="C50" s="7"/>
      <c r="D50" s="29"/>
      <c r="E50" s="30"/>
    </row>
    <row r="51" spans="1:5" s="22" customFormat="1" ht="21.75">
      <c r="A51" s="28">
        <v>36</v>
      </c>
      <c r="B51" s="6" t="s">
        <v>49</v>
      </c>
      <c r="C51" s="7">
        <v>1980000</v>
      </c>
      <c r="D51" s="29">
        <v>1980000</v>
      </c>
      <c r="E51" s="30">
        <f t="shared" si="0"/>
        <v>0</v>
      </c>
    </row>
    <row r="52" spans="1:5" s="22" customFormat="1" ht="21.75">
      <c r="A52" s="28">
        <v>37</v>
      </c>
      <c r="B52" s="19" t="s">
        <v>50</v>
      </c>
      <c r="C52" s="7">
        <v>860000</v>
      </c>
      <c r="D52" s="29">
        <v>860000</v>
      </c>
      <c r="E52" s="30">
        <f t="shared" si="0"/>
        <v>0</v>
      </c>
    </row>
    <row r="53" spans="1:5" s="22" customFormat="1" ht="21.75">
      <c r="A53" s="28">
        <v>38</v>
      </c>
      <c r="B53" s="19" t="s">
        <v>51</v>
      </c>
      <c r="C53" s="7">
        <v>900000</v>
      </c>
      <c r="D53" s="29">
        <v>900000</v>
      </c>
      <c r="E53" s="30">
        <f t="shared" si="0"/>
        <v>0</v>
      </c>
    </row>
    <row r="54" spans="1:5" s="22" customFormat="1" ht="21.75">
      <c r="A54" s="28">
        <v>39</v>
      </c>
      <c r="B54" s="19" t="s">
        <v>52</v>
      </c>
      <c r="C54" s="7">
        <v>395000</v>
      </c>
      <c r="D54" s="29">
        <v>395000</v>
      </c>
      <c r="E54" s="30">
        <f t="shared" si="0"/>
        <v>0</v>
      </c>
    </row>
    <row r="55" spans="1:5" s="22" customFormat="1" ht="21.75">
      <c r="A55" s="28">
        <v>40</v>
      </c>
      <c r="B55" s="6" t="s">
        <v>55</v>
      </c>
      <c r="C55" s="7">
        <v>905000</v>
      </c>
      <c r="D55" s="29">
        <v>905000</v>
      </c>
      <c r="E55" s="30">
        <f t="shared" si="0"/>
        <v>0</v>
      </c>
    </row>
    <row r="56" spans="1:5" s="22" customFormat="1" ht="21.75">
      <c r="A56" s="28">
        <v>41</v>
      </c>
      <c r="B56" s="18" t="s">
        <v>56</v>
      </c>
      <c r="C56" s="7">
        <v>1780000</v>
      </c>
      <c r="D56" s="29">
        <v>1780000</v>
      </c>
      <c r="E56" s="30">
        <f t="shared" si="0"/>
        <v>0</v>
      </c>
    </row>
    <row r="57" spans="1:5" s="22" customFormat="1" ht="21.75">
      <c r="A57" s="28">
        <v>42</v>
      </c>
      <c r="B57" s="41" t="s">
        <v>146</v>
      </c>
      <c r="C57" s="7">
        <v>1760000</v>
      </c>
      <c r="D57" s="29">
        <v>1760000</v>
      </c>
      <c r="E57" s="30">
        <f>SUM(C57-D57)</f>
        <v>0</v>
      </c>
    </row>
    <row r="58" spans="1:5" s="22" customFormat="1" ht="21.75">
      <c r="A58" s="28"/>
      <c r="B58" s="9" t="s">
        <v>57</v>
      </c>
      <c r="C58" s="8"/>
      <c r="D58" s="29"/>
      <c r="E58" s="30"/>
    </row>
    <row r="59" spans="1:5" s="22" customFormat="1" ht="21.75">
      <c r="A59" s="28">
        <v>43</v>
      </c>
      <c r="B59" s="6" t="s">
        <v>58</v>
      </c>
      <c r="C59" s="8">
        <v>466000</v>
      </c>
      <c r="D59" s="29">
        <v>465000</v>
      </c>
      <c r="E59" s="30">
        <f t="shared" si="0"/>
        <v>1000</v>
      </c>
    </row>
    <row r="60" spans="1:5" s="22" customFormat="1" ht="21.75">
      <c r="A60" s="28"/>
      <c r="B60" s="6" t="s">
        <v>61</v>
      </c>
      <c r="C60" s="8"/>
      <c r="D60" s="29"/>
      <c r="E60" s="30"/>
    </row>
    <row r="61" spans="1:5" s="22" customFormat="1" ht="21.75">
      <c r="A61" s="28">
        <v>44</v>
      </c>
      <c r="B61" s="6" t="s">
        <v>59</v>
      </c>
      <c r="C61" s="7">
        <v>1050000</v>
      </c>
      <c r="D61" s="29">
        <v>1050000</v>
      </c>
      <c r="E61" s="30">
        <f t="shared" si="0"/>
        <v>0</v>
      </c>
    </row>
    <row r="62" spans="1:5" s="22" customFormat="1" ht="21.75">
      <c r="A62" s="28">
        <v>45</v>
      </c>
      <c r="B62" s="6" t="s">
        <v>60</v>
      </c>
      <c r="C62" s="7">
        <v>630000</v>
      </c>
      <c r="D62" s="29">
        <v>625000</v>
      </c>
      <c r="E62" s="30">
        <f t="shared" si="0"/>
        <v>5000</v>
      </c>
    </row>
    <row r="63" spans="1:5" s="22" customFormat="1" ht="21.75">
      <c r="A63" s="28"/>
      <c r="B63" s="6" t="s">
        <v>261</v>
      </c>
      <c r="C63" s="7"/>
      <c r="D63" s="29"/>
      <c r="E63" s="30"/>
    </row>
    <row r="64" spans="1:5" s="22" customFormat="1" ht="21.75">
      <c r="A64" s="28">
        <v>46</v>
      </c>
      <c r="B64" s="6" t="s">
        <v>62</v>
      </c>
      <c r="C64" s="7">
        <v>1980000</v>
      </c>
      <c r="D64" s="29">
        <v>1980000</v>
      </c>
      <c r="E64" s="30">
        <f t="shared" si="0"/>
        <v>0</v>
      </c>
    </row>
    <row r="65" spans="1:5" s="22" customFormat="1" ht="21.75">
      <c r="A65" s="28"/>
      <c r="B65" s="6" t="s">
        <v>63</v>
      </c>
      <c r="C65" s="7"/>
      <c r="D65" s="29"/>
      <c r="E65" s="30"/>
    </row>
    <row r="66" spans="1:5" s="22" customFormat="1" ht="21.75">
      <c r="A66" s="28">
        <v>47</v>
      </c>
      <c r="B66" s="19" t="s">
        <v>64</v>
      </c>
      <c r="C66" s="7">
        <v>120000</v>
      </c>
      <c r="D66" s="29">
        <v>120000</v>
      </c>
      <c r="E66" s="30">
        <f t="shared" si="0"/>
        <v>0</v>
      </c>
    </row>
    <row r="67" spans="1:5" s="22" customFormat="1" ht="21.75">
      <c r="A67" s="28">
        <v>48</v>
      </c>
      <c r="B67" s="6" t="s">
        <v>65</v>
      </c>
      <c r="C67" s="7">
        <v>1500000</v>
      </c>
      <c r="D67" s="29">
        <v>1500000</v>
      </c>
      <c r="E67" s="30">
        <f t="shared" si="0"/>
        <v>0</v>
      </c>
    </row>
    <row r="68" spans="1:5" s="22" customFormat="1" ht="21.75">
      <c r="A68" s="28"/>
      <c r="B68" s="6" t="s">
        <v>147</v>
      </c>
      <c r="C68" s="8"/>
      <c r="D68" s="29"/>
      <c r="E68" s="30"/>
    </row>
    <row r="69" spans="1:5" s="22" customFormat="1" ht="21.75">
      <c r="A69" s="28">
        <v>49</v>
      </c>
      <c r="B69" s="6" t="s">
        <v>66</v>
      </c>
      <c r="C69" s="7">
        <v>540000</v>
      </c>
      <c r="D69" s="29">
        <v>540000</v>
      </c>
      <c r="E69" s="30">
        <f t="shared" si="0"/>
        <v>0</v>
      </c>
    </row>
    <row r="70" spans="1:5" s="22" customFormat="1" ht="21.75">
      <c r="A70" s="28"/>
      <c r="B70" s="6" t="s">
        <v>67</v>
      </c>
      <c r="C70" s="7"/>
      <c r="D70" s="29"/>
      <c r="E70" s="30"/>
    </row>
    <row r="71" spans="1:5" s="22" customFormat="1" ht="21.75">
      <c r="A71" s="28">
        <v>50</v>
      </c>
      <c r="B71" s="6" t="s">
        <v>68</v>
      </c>
      <c r="C71" s="7">
        <v>700000</v>
      </c>
      <c r="D71" s="29">
        <v>700000</v>
      </c>
      <c r="E71" s="30">
        <f t="shared" si="0"/>
        <v>0</v>
      </c>
    </row>
    <row r="72" spans="1:5" s="22" customFormat="1" ht="21.75">
      <c r="A72" s="28"/>
      <c r="B72" s="6" t="s">
        <v>69</v>
      </c>
      <c r="C72" s="8"/>
      <c r="D72" s="29"/>
      <c r="E72" s="30"/>
    </row>
    <row r="73" spans="1:5" s="22" customFormat="1" ht="21.75">
      <c r="A73" s="28">
        <v>51</v>
      </c>
      <c r="B73" s="6" t="s">
        <v>70</v>
      </c>
      <c r="C73" s="8">
        <v>296000</v>
      </c>
      <c r="D73" s="29">
        <v>296000</v>
      </c>
      <c r="E73" s="30">
        <f t="shared" si="0"/>
        <v>0</v>
      </c>
    </row>
    <row r="74" spans="1:5" s="22" customFormat="1" ht="21.75">
      <c r="A74" s="28">
        <v>52</v>
      </c>
      <c r="B74" s="6" t="s">
        <v>71</v>
      </c>
      <c r="C74" s="8">
        <v>1344000</v>
      </c>
      <c r="D74" s="29">
        <v>1340000</v>
      </c>
      <c r="E74" s="30">
        <f t="shared" si="0"/>
        <v>4000</v>
      </c>
    </row>
    <row r="75" spans="1:5" s="22" customFormat="1" ht="21.75">
      <c r="A75" s="28"/>
      <c r="B75" s="6"/>
      <c r="C75" s="8"/>
      <c r="D75" s="29"/>
      <c r="E75" s="30"/>
    </row>
    <row r="76" spans="1:5" s="22" customFormat="1" ht="21.75">
      <c r="A76" s="21"/>
      <c r="B76" s="11"/>
      <c r="C76" s="12"/>
      <c r="D76" s="24"/>
      <c r="E76" s="26"/>
    </row>
    <row r="77" spans="1:5" s="22" customFormat="1" ht="21.75">
      <c r="A77" s="21"/>
      <c r="B77" s="11"/>
      <c r="C77" s="12"/>
      <c r="D77" s="24"/>
      <c r="E77" s="26"/>
    </row>
    <row r="78" spans="1:5" s="22" customFormat="1" ht="21.75">
      <c r="A78" s="21"/>
      <c r="B78" s="11"/>
      <c r="C78" s="12"/>
      <c r="D78" s="24"/>
      <c r="E78" s="26"/>
    </row>
    <row r="79" spans="1:5" s="3" customFormat="1" ht="21.75">
      <c r="A79" s="2" t="s">
        <v>7</v>
      </c>
      <c r="B79" s="2" t="s">
        <v>8</v>
      </c>
      <c r="C79" s="2" t="s">
        <v>18</v>
      </c>
      <c r="D79" s="23" t="s">
        <v>9</v>
      </c>
      <c r="E79" s="2" t="s">
        <v>85</v>
      </c>
    </row>
    <row r="80" spans="1:5" s="22" customFormat="1" ht="21.75">
      <c r="A80" s="28">
        <v>53</v>
      </c>
      <c r="B80" s="6" t="s">
        <v>72</v>
      </c>
      <c r="C80" s="39">
        <v>592000</v>
      </c>
      <c r="D80" s="29">
        <v>537000</v>
      </c>
      <c r="E80" s="30">
        <f>SUM(C80-D80)</f>
        <v>55000</v>
      </c>
    </row>
    <row r="81" spans="1:5" s="22" customFormat="1" ht="21.75">
      <c r="A81" s="28"/>
      <c r="B81" s="6" t="s">
        <v>73</v>
      </c>
      <c r="C81" s="6"/>
      <c r="D81" s="29"/>
      <c r="E81" s="30"/>
    </row>
    <row r="82" spans="1:5" s="22" customFormat="1" ht="21.75">
      <c r="A82" s="28">
        <v>54</v>
      </c>
      <c r="B82" s="6" t="s">
        <v>74</v>
      </c>
      <c r="C82" s="8">
        <v>177000</v>
      </c>
      <c r="D82" s="29">
        <v>172000</v>
      </c>
      <c r="E82" s="30">
        <f>SUM(C82-D82)</f>
        <v>5000</v>
      </c>
    </row>
    <row r="83" spans="1:5" s="22" customFormat="1" ht="21.75">
      <c r="A83" s="28"/>
      <c r="B83" s="9" t="s">
        <v>75</v>
      </c>
      <c r="C83" s="8"/>
      <c r="D83" s="29"/>
      <c r="E83" s="30"/>
    </row>
    <row r="84" spans="1:5" s="22" customFormat="1" ht="21.75">
      <c r="A84" s="28">
        <v>55</v>
      </c>
      <c r="B84" s="19" t="s">
        <v>76</v>
      </c>
      <c r="C84" s="7">
        <v>1000000</v>
      </c>
      <c r="D84" s="29">
        <v>1000000</v>
      </c>
      <c r="E84" s="30">
        <f aca="true" t="shared" si="1" ref="E84:E89">SUM(C84-D84)</f>
        <v>0</v>
      </c>
    </row>
    <row r="85" spans="1:5" s="22" customFormat="1" ht="21.75">
      <c r="A85" s="28">
        <v>56</v>
      </c>
      <c r="B85" s="6" t="s">
        <v>77</v>
      </c>
      <c r="C85" s="7">
        <v>1980000</v>
      </c>
      <c r="D85" s="29">
        <v>1980000</v>
      </c>
      <c r="E85" s="30">
        <f t="shared" si="1"/>
        <v>0</v>
      </c>
    </row>
    <row r="86" spans="1:5" s="22" customFormat="1" ht="21.75">
      <c r="A86" s="28">
        <v>57</v>
      </c>
      <c r="B86" s="6" t="s">
        <v>78</v>
      </c>
      <c r="C86" s="7">
        <v>80000</v>
      </c>
      <c r="D86" s="29">
        <v>80000</v>
      </c>
      <c r="E86" s="30">
        <f t="shared" si="1"/>
        <v>0</v>
      </c>
    </row>
    <row r="87" spans="1:5" s="22" customFormat="1" ht="21.75">
      <c r="A87" s="28">
        <v>58</v>
      </c>
      <c r="B87" s="6" t="s">
        <v>79</v>
      </c>
      <c r="C87" s="7">
        <v>1875000</v>
      </c>
      <c r="D87" s="29">
        <v>1875000</v>
      </c>
      <c r="E87" s="30">
        <f t="shared" si="1"/>
        <v>0</v>
      </c>
    </row>
    <row r="88" spans="1:5" s="22" customFormat="1" ht="21.75">
      <c r="A88" s="28">
        <v>59</v>
      </c>
      <c r="B88" s="6" t="s">
        <v>80</v>
      </c>
      <c r="C88" s="7">
        <v>1400000</v>
      </c>
      <c r="D88" s="29">
        <v>1400000</v>
      </c>
      <c r="E88" s="30">
        <f t="shared" si="1"/>
        <v>0</v>
      </c>
    </row>
    <row r="89" spans="1:5" s="22" customFormat="1" ht="21.75">
      <c r="A89" s="28">
        <v>60</v>
      </c>
      <c r="B89" s="6" t="s">
        <v>81</v>
      </c>
      <c r="C89" s="7">
        <v>1730000</v>
      </c>
      <c r="D89" s="29">
        <v>1730000</v>
      </c>
      <c r="E89" s="30">
        <f t="shared" si="1"/>
        <v>0</v>
      </c>
    </row>
    <row r="90" spans="1:5" s="22" customFormat="1" ht="21.75">
      <c r="A90" s="28"/>
      <c r="B90" s="6" t="s">
        <v>84</v>
      </c>
      <c r="C90" s="7"/>
      <c r="D90" s="29"/>
      <c r="E90" s="30"/>
    </row>
    <row r="91" spans="1:5" s="22" customFormat="1" ht="21.75">
      <c r="A91" s="28"/>
      <c r="B91" s="9" t="s">
        <v>82</v>
      </c>
      <c r="C91" s="8"/>
      <c r="D91" s="29"/>
      <c r="E91" s="30"/>
    </row>
    <row r="92" spans="1:5" s="22" customFormat="1" ht="21.75">
      <c r="A92" s="28">
        <v>61</v>
      </c>
      <c r="B92" s="6" t="s">
        <v>83</v>
      </c>
      <c r="C92" s="39">
        <v>1187600</v>
      </c>
      <c r="D92" s="29">
        <v>1150000</v>
      </c>
      <c r="E92" s="30">
        <f>SUM(C92-D92)</f>
        <v>37600</v>
      </c>
    </row>
    <row r="93" spans="1:5" s="22" customFormat="1" ht="21.75">
      <c r="A93" s="28"/>
      <c r="B93" s="6"/>
      <c r="C93" s="8"/>
      <c r="D93" s="29"/>
      <c r="E93" s="30"/>
    </row>
    <row r="94" spans="1:5" ht="21.75">
      <c r="A94" s="28"/>
      <c r="B94" s="42"/>
      <c r="C94" s="44"/>
      <c r="D94" s="33"/>
      <c r="E94" s="44"/>
    </row>
    <row r="95" spans="1:5" ht="22.5" thickBot="1">
      <c r="A95" s="32"/>
      <c r="B95" s="43" t="s">
        <v>148</v>
      </c>
      <c r="C95" s="45">
        <f>SUM(C7:C94)</f>
        <v>76323300</v>
      </c>
      <c r="D95" s="45">
        <f>SUM(D7:D94)</f>
        <v>74188433.28999999</v>
      </c>
      <c r="E95" s="45">
        <f>SUM(E7:E94)</f>
        <v>2134866.71</v>
      </c>
    </row>
    <row r="96" ht="22.5" thickTop="1"/>
  </sheetData>
  <sheetProtection/>
  <mergeCells count="4">
    <mergeCell ref="A2:E2"/>
    <mergeCell ref="A3:E3"/>
    <mergeCell ref="A4:E4"/>
    <mergeCell ref="A5:E5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28"/>
  <sheetViews>
    <sheetView zoomScalePageLayoutView="0" workbookViewId="0" topLeftCell="B13">
      <selection activeCell="B25" sqref="B25"/>
    </sheetView>
  </sheetViews>
  <sheetFormatPr defaultColWidth="9.140625" defaultRowHeight="21.75"/>
  <cols>
    <col min="1" max="1" width="3.8515625" style="3" customWidth="1"/>
    <col min="2" max="2" width="57.00390625" style="4" bestFit="1" customWidth="1"/>
    <col min="3" max="3" width="15.8515625" style="4" customWidth="1"/>
    <col min="4" max="4" width="15.28125" style="51" bestFit="1" customWidth="1"/>
    <col min="5" max="16384" width="9.140625" style="4" customWidth="1"/>
  </cols>
  <sheetData>
    <row r="1" ht="21.75">
      <c r="D1" s="117"/>
    </row>
    <row r="2" spans="1:4" s="3" customFormat="1" ht="21.75">
      <c r="A2" s="202" t="s">
        <v>313</v>
      </c>
      <c r="B2" s="202"/>
      <c r="C2" s="202"/>
      <c r="D2" s="202"/>
    </row>
    <row r="3" spans="1:4" s="3" customFormat="1" ht="21.75">
      <c r="A3" s="202" t="s">
        <v>6</v>
      </c>
      <c r="B3" s="202"/>
      <c r="C3" s="202"/>
      <c r="D3" s="202"/>
    </row>
    <row r="4" spans="1:4" s="3" customFormat="1" ht="21.75">
      <c r="A4" s="202"/>
      <c r="B4" s="202"/>
      <c r="C4" s="202"/>
      <c r="D4" s="202"/>
    </row>
    <row r="5" spans="1:4" s="3" customFormat="1" ht="21.75">
      <c r="A5" s="205" t="s">
        <v>12</v>
      </c>
      <c r="B5" s="205"/>
      <c r="C5" s="205"/>
      <c r="D5" s="205"/>
    </row>
    <row r="6" spans="1:4" s="3" customFormat="1" ht="21.75">
      <c r="A6" s="2" t="s">
        <v>7</v>
      </c>
      <c r="B6" s="2" t="s">
        <v>8</v>
      </c>
      <c r="C6" s="2" t="s">
        <v>18</v>
      </c>
      <c r="D6" s="23" t="s">
        <v>10</v>
      </c>
    </row>
    <row r="7" spans="1:4" s="3" customFormat="1" ht="21.75">
      <c r="A7" s="20"/>
      <c r="B7" s="14" t="s">
        <v>96</v>
      </c>
      <c r="C7" s="20"/>
      <c r="D7" s="27"/>
    </row>
    <row r="8" spans="1:4" ht="23.25">
      <c r="A8" s="3">
        <v>1</v>
      </c>
      <c r="B8" s="15" t="s">
        <v>317</v>
      </c>
      <c r="C8" s="17">
        <v>50000</v>
      </c>
      <c r="D8" s="113" t="s">
        <v>271</v>
      </c>
    </row>
    <row r="9" spans="1:4" ht="23.25">
      <c r="A9" s="3">
        <v>2</v>
      </c>
      <c r="B9" s="15" t="s">
        <v>318</v>
      </c>
      <c r="C9" s="16">
        <v>200000</v>
      </c>
      <c r="D9" s="113" t="s">
        <v>271</v>
      </c>
    </row>
    <row r="10" spans="1:4" ht="22.5" thickBot="1">
      <c r="A10" s="122"/>
      <c r="B10" s="123" t="s">
        <v>322</v>
      </c>
      <c r="C10" s="124">
        <f>SUM(C8:C9)</f>
        <v>250000</v>
      </c>
      <c r="D10" s="45"/>
    </row>
    <row r="11" spans="1:4" ht="22.5" thickTop="1">
      <c r="A11" s="21"/>
      <c r="B11" s="111"/>
      <c r="C11" s="10"/>
      <c r="D11" s="114"/>
    </row>
    <row r="12" spans="1:4" s="3" customFormat="1" ht="21.75">
      <c r="A12" s="205" t="s">
        <v>13</v>
      </c>
      <c r="B12" s="205"/>
      <c r="C12" s="205"/>
      <c r="D12" s="205"/>
    </row>
    <row r="13" spans="1:4" s="3" customFormat="1" ht="21.75">
      <c r="A13" s="2" t="s">
        <v>7</v>
      </c>
      <c r="B13" s="2" t="s">
        <v>8</v>
      </c>
      <c r="C13" s="2" t="s">
        <v>18</v>
      </c>
      <c r="D13" s="23" t="s">
        <v>10</v>
      </c>
    </row>
    <row r="14" spans="1:4" s="3" customFormat="1" ht="21.75">
      <c r="A14" s="20"/>
      <c r="B14" s="20" t="s">
        <v>20</v>
      </c>
      <c r="C14" s="20"/>
      <c r="D14" s="27"/>
    </row>
    <row r="15" spans="1:4" ht="23.25">
      <c r="A15" s="28">
        <v>1</v>
      </c>
      <c r="B15" s="15" t="s">
        <v>321</v>
      </c>
      <c r="C15" s="17">
        <v>60000</v>
      </c>
      <c r="D15" s="113" t="s">
        <v>270</v>
      </c>
    </row>
    <row r="16" spans="1:4" ht="23.25">
      <c r="A16" s="28">
        <v>2</v>
      </c>
      <c r="B16" s="15" t="s">
        <v>320</v>
      </c>
      <c r="C16" s="17">
        <v>400000</v>
      </c>
      <c r="D16" s="113" t="s">
        <v>270</v>
      </c>
    </row>
    <row r="17" spans="1:4" ht="23.25">
      <c r="A17" s="28"/>
      <c r="B17" s="14" t="s">
        <v>98</v>
      </c>
      <c r="C17" s="17"/>
      <c r="D17" s="113"/>
    </row>
    <row r="18" spans="1:4" ht="23.25">
      <c r="A18" s="28">
        <v>3</v>
      </c>
      <c r="B18" s="81" t="s">
        <v>319</v>
      </c>
      <c r="C18" s="16">
        <v>300000</v>
      </c>
      <c r="D18" s="113" t="s">
        <v>271</v>
      </c>
    </row>
    <row r="19" spans="1:4" ht="23.25">
      <c r="A19" s="32"/>
      <c r="B19" s="81" t="s">
        <v>272</v>
      </c>
      <c r="C19" s="16"/>
      <c r="D19" s="113"/>
    </row>
    <row r="20" spans="1:4" ht="22.5" thickBot="1">
      <c r="A20" s="122"/>
      <c r="B20" s="123" t="s">
        <v>323</v>
      </c>
      <c r="C20" s="124">
        <f>SUM(C15:C19)</f>
        <v>760000</v>
      </c>
      <c r="D20" s="45"/>
    </row>
    <row r="21" ht="22.5" thickTop="1"/>
    <row r="22" spans="1:4" s="3" customFormat="1" ht="21.75">
      <c r="A22" s="205" t="s">
        <v>14</v>
      </c>
      <c r="B22" s="205"/>
      <c r="C22" s="205"/>
      <c r="D22" s="205"/>
    </row>
    <row r="23" spans="1:4" s="3" customFormat="1" ht="21.75">
      <c r="A23" s="2" t="s">
        <v>7</v>
      </c>
      <c r="B23" s="2" t="s">
        <v>8</v>
      </c>
      <c r="C23" s="2" t="s">
        <v>18</v>
      </c>
      <c r="D23" s="23" t="s">
        <v>10</v>
      </c>
    </row>
    <row r="24" spans="1:4" s="3" customFormat="1" ht="21.75">
      <c r="A24" s="20"/>
      <c r="B24" s="20" t="s">
        <v>20</v>
      </c>
      <c r="C24" s="20"/>
      <c r="D24" s="27"/>
    </row>
    <row r="25" spans="1:4" ht="23.25">
      <c r="A25" s="28">
        <v>1</v>
      </c>
      <c r="B25" s="18" t="s">
        <v>316</v>
      </c>
      <c r="C25" s="16">
        <v>50000</v>
      </c>
      <c r="D25" s="113" t="s">
        <v>271</v>
      </c>
    </row>
    <row r="26" spans="1:4" ht="23.25">
      <c r="A26" s="28">
        <v>2</v>
      </c>
      <c r="B26" s="46" t="s">
        <v>314</v>
      </c>
      <c r="C26" s="17">
        <v>1900000</v>
      </c>
      <c r="D26" s="113" t="s">
        <v>270</v>
      </c>
    </row>
    <row r="27" spans="1:4" ht="23.25">
      <c r="A27" s="28">
        <v>3</v>
      </c>
      <c r="B27" s="46" t="s">
        <v>315</v>
      </c>
      <c r="C27" s="17">
        <v>200000</v>
      </c>
      <c r="D27" s="113" t="s">
        <v>270</v>
      </c>
    </row>
    <row r="28" spans="1:4" ht="22.5" thickBot="1">
      <c r="A28" s="122"/>
      <c r="B28" s="123" t="s">
        <v>324</v>
      </c>
      <c r="C28" s="124">
        <f>SUM(C25:C27)</f>
        <v>2150000</v>
      </c>
      <c r="D28" s="45"/>
    </row>
    <row r="29" ht="22.5" thickTop="1"/>
  </sheetData>
  <sheetProtection/>
  <mergeCells count="6">
    <mergeCell ref="A22:D22"/>
    <mergeCell ref="A12:D12"/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23"/>
  <sheetViews>
    <sheetView zoomScalePageLayoutView="0" workbookViewId="0" topLeftCell="A1">
      <selection activeCell="B11" sqref="B11"/>
    </sheetView>
  </sheetViews>
  <sheetFormatPr defaultColWidth="9.140625" defaultRowHeight="21.75"/>
  <cols>
    <col min="1" max="1" width="4.140625" style="4" customWidth="1"/>
    <col min="2" max="2" width="57.7109375" style="4" customWidth="1"/>
    <col min="3" max="3" width="17.57421875" style="4" customWidth="1"/>
    <col min="4" max="4" width="15.7109375" style="60" customWidth="1"/>
    <col min="5" max="5" width="9.140625" style="77" customWidth="1"/>
    <col min="6" max="16384" width="9.140625" style="4" customWidth="1"/>
  </cols>
  <sheetData>
    <row r="1" ht="21.75">
      <c r="A1" s="3"/>
    </row>
    <row r="2" spans="1:5" s="3" customFormat="1" ht="21.75">
      <c r="A2" s="202" t="s">
        <v>313</v>
      </c>
      <c r="B2" s="202"/>
      <c r="C2" s="202"/>
      <c r="D2" s="202"/>
      <c r="E2" s="78"/>
    </row>
    <row r="3" spans="1:5" s="3" customFormat="1" ht="21.75">
      <c r="A3" s="202" t="s">
        <v>6</v>
      </c>
      <c r="B3" s="202"/>
      <c r="C3" s="202"/>
      <c r="D3" s="202"/>
      <c r="E3" s="78"/>
    </row>
    <row r="4" spans="1:5" s="3" customFormat="1" ht="21.75">
      <c r="A4" s="202"/>
      <c r="B4" s="202"/>
      <c r="C4" s="202"/>
      <c r="D4" s="202"/>
      <c r="E4" s="78"/>
    </row>
    <row r="5" spans="1:5" s="3" customFormat="1" ht="21.75">
      <c r="A5" s="205" t="s">
        <v>15</v>
      </c>
      <c r="B5" s="205"/>
      <c r="C5" s="205"/>
      <c r="D5" s="205"/>
      <c r="E5" s="78"/>
    </row>
    <row r="6" spans="1:5" s="3" customFormat="1" ht="21.75">
      <c r="A6" s="2" t="s">
        <v>7</v>
      </c>
      <c r="B6" s="2" t="s">
        <v>8</v>
      </c>
      <c r="C6" s="2" t="s">
        <v>18</v>
      </c>
      <c r="D6" s="2" t="s">
        <v>10</v>
      </c>
      <c r="E6" s="78"/>
    </row>
    <row r="7" spans="1:5" s="3" customFormat="1" ht="21.75">
      <c r="A7" s="20"/>
      <c r="B7" s="20" t="s">
        <v>20</v>
      </c>
      <c r="C7" s="20"/>
      <c r="D7" s="20"/>
      <c r="E7" s="78"/>
    </row>
    <row r="8" spans="1:4" ht="23.25">
      <c r="A8" s="28">
        <v>1</v>
      </c>
      <c r="B8" s="15" t="s">
        <v>325</v>
      </c>
      <c r="C8" s="17">
        <v>300000</v>
      </c>
      <c r="D8" s="113" t="s">
        <v>270</v>
      </c>
    </row>
    <row r="9" spans="1:4" ht="23.25">
      <c r="A9" s="28">
        <v>2</v>
      </c>
      <c r="B9" s="79" t="s">
        <v>326</v>
      </c>
      <c r="C9" s="119">
        <v>50000</v>
      </c>
      <c r="D9" s="113" t="s">
        <v>271</v>
      </c>
    </row>
    <row r="10" spans="1:4" ht="23.25">
      <c r="A10" s="28"/>
      <c r="B10" s="79" t="s">
        <v>335</v>
      </c>
      <c r="C10" s="119"/>
      <c r="D10" s="113"/>
    </row>
    <row r="11" spans="1:4" ht="23.25">
      <c r="A11" s="28">
        <v>3</v>
      </c>
      <c r="B11" s="6" t="s">
        <v>327</v>
      </c>
      <c r="C11" s="17">
        <v>200000</v>
      </c>
      <c r="D11" s="113" t="s">
        <v>270</v>
      </c>
    </row>
    <row r="12" spans="1:4" ht="23.25">
      <c r="A12" s="118">
        <v>4</v>
      </c>
      <c r="B12" s="15" t="s">
        <v>328</v>
      </c>
      <c r="C12" s="17">
        <v>100000</v>
      </c>
      <c r="D12" s="113" t="s">
        <v>270</v>
      </c>
    </row>
    <row r="13" spans="1:4" ht="23.25">
      <c r="A13" s="118">
        <v>5</v>
      </c>
      <c r="B13" s="15" t="s">
        <v>329</v>
      </c>
      <c r="C13" s="17">
        <v>1750000</v>
      </c>
      <c r="D13" s="113" t="s">
        <v>270</v>
      </c>
    </row>
    <row r="14" spans="1:4" ht="23.25">
      <c r="A14" s="118"/>
      <c r="B14" s="85" t="s">
        <v>128</v>
      </c>
      <c r="C14" s="17"/>
      <c r="D14" s="113"/>
    </row>
    <row r="15" spans="1:4" ht="23.25">
      <c r="A15" s="118">
        <v>6</v>
      </c>
      <c r="B15" s="15" t="s">
        <v>228</v>
      </c>
      <c r="C15" s="17">
        <v>50000</v>
      </c>
      <c r="D15" s="113" t="s">
        <v>271</v>
      </c>
    </row>
    <row r="16" spans="1:4" ht="23.25">
      <c r="A16" s="118">
        <v>7</v>
      </c>
      <c r="B16" s="15" t="s">
        <v>330</v>
      </c>
      <c r="C16" s="17">
        <v>200000</v>
      </c>
      <c r="D16" s="113" t="s">
        <v>270</v>
      </c>
    </row>
    <row r="17" spans="1:4" ht="23.25">
      <c r="A17" s="118"/>
      <c r="B17" s="85" t="s">
        <v>21</v>
      </c>
      <c r="C17" s="17"/>
      <c r="D17" s="113"/>
    </row>
    <row r="18" spans="1:4" ht="23.25">
      <c r="A18" s="118">
        <v>8</v>
      </c>
      <c r="B18" s="15" t="s">
        <v>331</v>
      </c>
      <c r="C18" s="120">
        <v>1300000</v>
      </c>
      <c r="D18" s="113" t="s">
        <v>270</v>
      </c>
    </row>
    <row r="19" spans="1:4" ht="23.25">
      <c r="A19" s="118"/>
      <c r="B19" s="66" t="s">
        <v>305</v>
      </c>
      <c r="C19" s="131"/>
      <c r="D19" s="113"/>
    </row>
    <row r="20" spans="1:4" ht="23.25">
      <c r="A20" s="118">
        <v>9</v>
      </c>
      <c r="B20" s="121" t="s">
        <v>333</v>
      </c>
      <c r="C20" s="80">
        <v>50000</v>
      </c>
      <c r="D20" s="113" t="s">
        <v>271</v>
      </c>
    </row>
    <row r="21" spans="1:4" ht="23.25">
      <c r="A21" s="118">
        <v>10</v>
      </c>
      <c r="B21" s="121" t="s">
        <v>332</v>
      </c>
      <c r="C21" s="16">
        <v>20000</v>
      </c>
      <c r="D21" s="113" t="s">
        <v>271</v>
      </c>
    </row>
    <row r="22" spans="1:5" ht="22.5" thickBot="1">
      <c r="A22" s="122"/>
      <c r="B22" s="123" t="s">
        <v>334</v>
      </c>
      <c r="C22" s="124">
        <f>SUM(C7:C21)</f>
        <v>4020000</v>
      </c>
      <c r="D22" s="45"/>
      <c r="E22" s="4"/>
    </row>
    <row r="23" spans="1:5" ht="24" thickBot="1" thickTop="1">
      <c r="A23" s="63"/>
      <c r="B23" s="64" t="s">
        <v>338</v>
      </c>
      <c r="C23" s="134">
        <v>21409220</v>
      </c>
      <c r="D23" s="133"/>
      <c r="E23" s="132"/>
    </row>
    <row r="24" ht="22.5" thickTop="1"/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5:D6"/>
  <sheetViews>
    <sheetView tabSelected="1" view="pageBreakPreview" zoomScale="60" zoomScalePageLayoutView="0" workbookViewId="0" topLeftCell="A1">
      <selection activeCell="A5" sqref="A5:D5"/>
    </sheetView>
  </sheetViews>
  <sheetFormatPr defaultColWidth="9.140625" defaultRowHeight="21.75"/>
  <cols>
    <col min="1" max="1" width="69.140625" style="0" customWidth="1"/>
  </cols>
  <sheetData>
    <row r="5" spans="1:4" ht="34.5">
      <c r="A5" s="209" t="s">
        <v>313</v>
      </c>
      <c r="B5" s="209"/>
      <c r="C5" s="209"/>
      <c r="D5" s="209"/>
    </row>
    <row r="6" spans="1:4" ht="34.5">
      <c r="A6" s="209" t="s">
        <v>6</v>
      </c>
      <c r="B6" s="209"/>
      <c r="C6" s="209"/>
      <c r="D6" s="209"/>
    </row>
  </sheetData>
  <sheetProtection/>
  <mergeCells count="2">
    <mergeCell ref="A5:D5"/>
    <mergeCell ref="A6:D6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portrait" paperSize="9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5:E48"/>
  <sheetViews>
    <sheetView view="pageBreakPreview" zoomScale="60" zoomScalePageLayoutView="0" workbookViewId="0" topLeftCell="A1">
      <selection activeCell="A9" sqref="A9:D9"/>
    </sheetView>
  </sheetViews>
  <sheetFormatPr defaultColWidth="9.140625" defaultRowHeight="21.75"/>
  <cols>
    <col min="1" max="1" width="69.140625" style="0" customWidth="1"/>
    <col min="2" max="2" width="9.140625" style="0" customWidth="1"/>
    <col min="3" max="3" width="17.421875" style="0" customWidth="1"/>
  </cols>
  <sheetData>
    <row r="5" spans="1:4" ht="34.5">
      <c r="A5" s="209" t="s">
        <v>369</v>
      </c>
      <c r="B5" s="209"/>
      <c r="C5" s="209"/>
      <c r="D5" s="209"/>
    </row>
    <row r="6" spans="1:4" ht="34.5">
      <c r="A6" s="209" t="s">
        <v>6</v>
      </c>
      <c r="B6" s="209"/>
      <c r="C6" s="209"/>
      <c r="D6" s="209"/>
    </row>
    <row r="7" spans="1:4" ht="38.25" customHeight="1">
      <c r="A7" s="209" t="s">
        <v>397</v>
      </c>
      <c r="B7" s="209"/>
      <c r="C7" s="209"/>
      <c r="D7" s="209"/>
    </row>
    <row r="8" spans="1:4" ht="34.5">
      <c r="A8" s="209" t="s">
        <v>368</v>
      </c>
      <c r="B8" s="209"/>
      <c r="C8" s="209"/>
      <c r="D8" s="209"/>
    </row>
    <row r="9" spans="1:4" ht="34.5">
      <c r="A9" s="209" t="s">
        <v>396</v>
      </c>
      <c r="B9" s="209"/>
      <c r="C9" s="209"/>
      <c r="D9" s="209"/>
    </row>
    <row r="10" spans="1:5" ht="34.5">
      <c r="A10" s="210" t="s">
        <v>398</v>
      </c>
      <c r="B10" s="210"/>
      <c r="C10" s="210"/>
      <c r="D10" s="210"/>
      <c r="E10" s="201"/>
    </row>
    <row r="11" spans="1:5" ht="34.5">
      <c r="A11" s="200"/>
      <c r="B11" s="200"/>
      <c r="C11" s="200"/>
      <c r="D11" s="200"/>
      <c r="E11" s="201"/>
    </row>
    <row r="12" spans="1:4" ht="34.5">
      <c r="A12" s="209" t="s">
        <v>342</v>
      </c>
      <c r="B12" s="209"/>
      <c r="C12" s="209"/>
      <c r="D12" s="209"/>
    </row>
    <row r="14" spans="1:4" ht="34.5">
      <c r="A14" s="209" t="s">
        <v>339</v>
      </c>
      <c r="B14" s="209"/>
      <c r="C14" s="209"/>
      <c r="D14" s="209"/>
    </row>
    <row r="15" spans="1:4" ht="34.5">
      <c r="A15" s="209" t="s">
        <v>340</v>
      </c>
      <c r="B15" s="209"/>
      <c r="C15" s="209"/>
      <c r="D15" s="209"/>
    </row>
    <row r="16" spans="1:4" ht="34.5">
      <c r="A16" s="209" t="s">
        <v>341</v>
      </c>
      <c r="B16" s="209"/>
      <c r="C16" s="209"/>
      <c r="D16" s="209"/>
    </row>
    <row r="39" spans="1:4" ht="34.5">
      <c r="A39" s="209" t="s">
        <v>368</v>
      </c>
      <c r="B39" s="209"/>
      <c r="C39" s="209"/>
      <c r="D39" s="209"/>
    </row>
    <row r="40" spans="1:4" ht="34.5">
      <c r="A40" s="209" t="s">
        <v>367</v>
      </c>
      <c r="B40" s="209"/>
      <c r="C40" s="209"/>
      <c r="D40" s="209"/>
    </row>
    <row r="44" spans="1:4" ht="34.5">
      <c r="A44" s="209" t="s">
        <v>342</v>
      </c>
      <c r="B44" s="209"/>
      <c r="C44" s="209"/>
      <c r="D44" s="209"/>
    </row>
    <row r="46" spans="1:4" ht="34.5">
      <c r="A46" s="209" t="s">
        <v>339</v>
      </c>
      <c r="B46" s="209"/>
      <c r="C46" s="209"/>
      <c r="D46" s="209"/>
    </row>
    <row r="47" spans="1:4" ht="34.5">
      <c r="A47" s="209" t="s">
        <v>340</v>
      </c>
      <c r="B47" s="209"/>
      <c r="C47" s="209"/>
      <c r="D47" s="209"/>
    </row>
    <row r="48" spans="1:4" ht="34.5">
      <c r="A48" s="209" t="s">
        <v>341</v>
      </c>
      <c r="B48" s="209"/>
      <c r="C48" s="209"/>
      <c r="D48" s="209"/>
    </row>
  </sheetData>
  <sheetProtection/>
  <mergeCells count="16">
    <mergeCell ref="A47:D47"/>
    <mergeCell ref="A48:D48"/>
    <mergeCell ref="A5:D5"/>
    <mergeCell ref="A6:D6"/>
    <mergeCell ref="A14:D14"/>
    <mergeCell ref="A15:D15"/>
    <mergeCell ref="A16:D16"/>
    <mergeCell ref="A12:D12"/>
    <mergeCell ref="A8:D8"/>
    <mergeCell ref="A9:D9"/>
    <mergeCell ref="A10:D10"/>
    <mergeCell ref="A7:D7"/>
    <mergeCell ref="A39:D39"/>
    <mergeCell ref="A40:D40"/>
    <mergeCell ref="A44:D44"/>
    <mergeCell ref="A46:D46"/>
  </mergeCells>
  <printOptions/>
  <pageMargins left="0.7086614173228347" right="0" top="0.7480314960629921" bottom="0.7480314960629921" header="0.31496062992125984" footer="0.31496062992125984"/>
  <pageSetup horizontalDpi="600" verticalDpi="600" orientation="portrait" paperSize="9" scale="8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E35"/>
  <sheetViews>
    <sheetView zoomScale="120" zoomScaleNormal="120" zoomScalePageLayoutView="0" workbookViewId="0" topLeftCell="A16">
      <selection activeCell="C42" sqref="C42"/>
    </sheetView>
  </sheetViews>
  <sheetFormatPr defaultColWidth="9.140625" defaultRowHeight="21.75" customHeight="1"/>
  <cols>
    <col min="1" max="1" width="3.57421875" style="136" customWidth="1"/>
    <col min="2" max="2" width="52.421875" style="136" bestFit="1" customWidth="1"/>
    <col min="3" max="3" width="14.28125" style="136" bestFit="1" customWidth="1"/>
    <col min="4" max="4" width="14.7109375" style="137" bestFit="1" customWidth="1"/>
    <col min="5" max="5" width="12.8515625" style="136" bestFit="1" customWidth="1"/>
    <col min="6" max="16384" width="9.140625" style="136" customWidth="1"/>
  </cols>
  <sheetData>
    <row r="2" spans="1:5" s="21" customFormat="1" ht="21.75" customHeight="1">
      <c r="A2" s="212" t="s">
        <v>5</v>
      </c>
      <c r="B2" s="212"/>
      <c r="C2" s="212"/>
      <c r="D2" s="212"/>
      <c r="E2" s="212"/>
    </row>
    <row r="3" spans="1:5" s="21" customFormat="1" ht="21.75" customHeight="1">
      <c r="A3" s="212" t="s">
        <v>343</v>
      </c>
      <c r="B3" s="212"/>
      <c r="C3" s="212"/>
      <c r="D3" s="212"/>
      <c r="E3" s="212"/>
    </row>
    <row r="4" spans="1:5" s="21" customFormat="1" ht="21.75" customHeight="1">
      <c r="A4" s="212" t="s">
        <v>344</v>
      </c>
      <c r="B4" s="212"/>
      <c r="C4" s="212"/>
      <c r="D4" s="212"/>
      <c r="E4" s="212"/>
    </row>
    <row r="5" spans="1:5" s="138" customFormat="1" ht="21.75" customHeight="1">
      <c r="A5" s="211" t="s">
        <v>345</v>
      </c>
      <c r="B5" s="211"/>
      <c r="C5" s="211"/>
      <c r="D5" s="211"/>
      <c r="E5" s="211"/>
    </row>
    <row r="6" spans="1:5" s="138" customFormat="1" ht="21.75" customHeight="1">
      <c r="A6" s="139" t="s">
        <v>7</v>
      </c>
      <c r="B6" s="139" t="s">
        <v>8</v>
      </c>
      <c r="C6" s="139" t="s">
        <v>18</v>
      </c>
      <c r="D6" s="140" t="s">
        <v>9</v>
      </c>
      <c r="E6" s="139" t="s">
        <v>85</v>
      </c>
    </row>
    <row r="7" spans="1:5" s="138" customFormat="1" ht="21.75" customHeight="1">
      <c r="A7" s="141"/>
      <c r="B7" s="141" t="s">
        <v>346</v>
      </c>
      <c r="C7" s="141"/>
      <c r="D7" s="142"/>
      <c r="E7" s="141"/>
    </row>
    <row r="8" spans="1:5" ht="21.75" customHeight="1">
      <c r="A8" s="143">
        <v>1</v>
      </c>
      <c r="B8" s="144" t="s">
        <v>395</v>
      </c>
      <c r="C8" s="145">
        <v>14720000</v>
      </c>
      <c r="D8" s="146">
        <v>14720000</v>
      </c>
      <c r="E8" s="147">
        <f>SUM(C8-D8)</f>
        <v>0</v>
      </c>
    </row>
    <row r="9" spans="1:5" ht="21.75" customHeight="1">
      <c r="A9" s="143">
        <v>2</v>
      </c>
      <c r="B9" s="161" t="s">
        <v>366</v>
      </c>
      <c r="C9" s="145">
        <v>1764000</v>
      </c>
      <c r="D9" s="146">
        <v>1760000</v>
      </c>
      <c r="E9" s="147">
        <f aca="true" t="shared" si="0" ref="E9:E15">SUM(C9-D9)</f>
        <v>4000</v>
      </c>
    </row>
    <row r="10" spans="1:5" ht="21.75" customHeight="1">
      <c r="A10" s="143">
        <v>3</v>
      </c>
      <c r="B10" s="144" t="s">
        <v>350</v>
      </c>
      <c r="C10" s="145">
        <v>777000</v>
      </c>
      <c r="D10" s="146">
        <v>770000</v>
      </c>
      <c r="E10" s="147">
        <f t="shared" si="0"/>
        <v>7000</v>
      </c>
    </row>
    <row r="11" spans="1:5" ht="21.75" customHeight="1">
      <c r="A11" s="143">
        <v>4</v>
      </c>
      <c r="B11" s="144" t="s">
        <v>365</v>
      </c>
      <c r="C11" s="145">
        <v>525000</v>
      </c>
      <c r="D11" s="146">
        <v>520000</v>
      </c>
      <c r="E11" s="147">
        <f t="shared" si="0"/>
        <v>5000</v>
      </c>
    </row>
    <row r="12" spans="1:5" ht="21.75" customHeight="1">
      <c r="A12" s="143">
        <v>5</v>
      </c>
      <c r="B12" s="144" t="s">
        <v>351</v>
      </c>
      <c r="C12" s="145">
        <v>1996000</v>
      </c>
      <c r="D12" s="146">
        <v>1980000</v>
      </c>
      <c r="E12" s="147">
        <f t="shared" si="0"/>
        <v>16000</v>
      </c>
    </row>
    <row r="13" spans="1:5" ht="21.75" customHeight="1">
      <c r="A13" s="143">
        <v>6</v>
      </c>
      <c r="B13" s="144" t="s">
        <v>352</v>
      </c>
      <c r="C13" s="145">
        <v>1094000</v>
      </c>
      <c r="D13" s="146">
        <v>1080000</v>
      </c>
      <c r="E13" s="147">
        <f t="shared" si="0"/>
        <v>14000</v>
      </c>
    </row>
    <row r="14" spans="1:5" ht="21.75" customHeight="1">
      <c r="A14" s="143">
        <v>7</v>
      </c>
      <c r="B14" s="144" t="s">
        <v>353</v>
      </c>
      <c r="C14" s="145">
        <v>1989000</v>
      </c>
      <c r="D14" s="146">
        <v>1980000</v>
      </c>
      <c r="E14" s="147">
        <f t="shared" si="0"/>
        <v>9000</v>
      </c>
    </row>
    <row r="15" spans="1:5" ht="21.75" customHeight="1">
      <c r="A15" s="148">
        <v>8</v>
      </c>
      <c r="B15" s="149" t="s">
        <v>354</v>
      </c>
      <c r="C15" s="150">
        <v>1997000</v>
      </c>
      <c r="D15" s="151">
        <v>1990000</v>
      </c>
      <c r="E15" s="152">
        <f t="shared" si="0"/>
        <v>7000</v>
      </c>
    </row>
    <row r="16" spans="1:5" s="156" customFormat="1" ht="21.75" customHeight="1" thickBot="1">
      <c r="A16" s="153"/>
      <c r="B16" s="153" t="s">
        <v>362</v>
      </c>
      <c r="C16" s="154">
        <f>SUM(C8:C15)</f>
        <v>24862000</v>
      </c>
      <c r="D16" s="155">
        <f>SUM(D8:D15)</f>
        <v>24800000</v>
      </c>
      <c r="E16" s="154">
        <f>SUM(E8:E15)</f>
        <v>62000</v>
      </c>
    </row>
    <row r="17" ht="21.75" customHeight="1" thickTop="1"/>
    <row r="18" spans="1:5" s="138" customFormat="1" ht="21.75" customHeight="1">
      <c r="A18" s="211" t="s">
        <v>14</v>
      </c>
      <c r="B18" s="211"/>
      <c r="C18" s="211"/>
      <c r="D18" s="211"/>
      <c r="E18" s="211"/>
    </row>
    <row r="19" spans="1:5" s="138" customFormat="1" ht="21.75" customHeight="1">
      <c r="A19" s="139" t="s">
        <v>7</v>
      </c>
      <c r="B19" s="139" t="s">
        <v>8</v>
      </c>
      <c r="C19" s="139" t="s">
        <v>18</v>
      </c>
      <c r="D19" s="140" t="s">
        <v>9</v>
      </c>
      <c r="E19" s="139" t="s">
        <v>85</v>
      </c>
    </row>
    <row r="20" spans="1:5" s="138" customFormat="1" ht="21.75" customHeight="1">
      <c r="A20" s="157"/>
      <c r="B20" s="157" t="s">
        <v>305</v>
      </c>
      <c r="C20" s="157"/>
      <c r="D20" s="158"/>
      <c r="E20" s="157"/>
    </row>
    <row r="21" spans="1:5" ht="21.75" customHeight="1">
      <c r="A21" s="143">
        <v>1</v>
      </c>
      <c r="B21" s="144" t="s">
        <v>348</v>
      </c>
      <c r="C21" s="145">
        <v>350000</v>
      </c>
      <c r="D21" s="146">
        <v>350000</v>
      </c>
      <c r="E21" s="147">
        <f>SUM(C21-D21)</f>
        <v>0</v>
      </c>
    </row>
    <row r="22" spans="1:5" ht="21.75" customHeight="1">
      <c r="A22" s="148"/>
      <c r="B22" s="149" t="s">
        <v>349</v>
      </c>
      <c r="C22" s="150"/>
      <c r="D22" s="151"/>
      <c r="E22" s="152"/>
    </row>
    <row r="23" spans="1:5" s="156" customFormat="1" ht="21.75" customHeight="1" thickBot="1">
      <c r="A23" s="153"/>
      <c r="B23" s="153" t="s">
        <v>347</v>
      </c>
      <c r="C23" s="154">
        <f>SUM(C21:C22)</f>
        <v>350000</v>
      </c>
      <c r="D23" s="155">
        <f>SUM(D21:D22)</f>
        <v>350000</v>
      </c>
      <c r="E23" s="154">
        <f>SUM(E21:E22)</f>
        <v>0</v>
      </c>
    </row>
    <row r="24" ht="21.75" customHeight="1" thickTop="1"/>
    <row r="25" spans="1:5" s="138" customFormat="1" ht="21.75" customHeight="1">
      <c r="A25" s="211" t="s">
        <v>15</v>
      </c>
      <c r="B25" s="211"/>
      <c r="C25" s="211"/>
      <c r="D25" s="211"/>
      <c r="E25" s="211"/>
    </row>
    <row r="26" spans="1:5" s="138" customFormat="1" ht="21.75" customHeight="1">
      <c r="A26" s="139" t="s">
        <v>7</v>
      </c>
      <c r="B26" s="139" t="s">
        <v>8</v>
      </c>
      <c r="C26" s="139" t="s">
        <v>18</v>
      </c>
      <c r="D26" s="140" t="s">
        <v>9</v>
      </c>
      <c r="E26" s="139" t="s">
        <v>85</v>
      </c>
    </row>
    <row r="27" spans="1:5" ht="21.75" customHeight="1">
      <c r="A27" s="143">
        <v>1</v>
      </c>
      <c r="B27" s="144" t="s">
        <v>355</v>
      </c>
      <c r="C27" s="145">
        <v>126500</v>
      </c>
      <c r="D27" s="146">
        <v>123500</v>
      </c>
      <c r="E27" s="147">
        <f>SUM(C27-D27)</f>
        <v>3000</v>
      </c>
    </row>
    <row r="28" spans="1:5" s="166" customFormat="1" ht="21.75" customHeight="1">
      <c r="A28" s="162"/>
      <c r="B28" s="167" t="s">
        <v>356</v>
      </c>
      <c r="C28" s="163"/>
      <c r="D28" s="164"/>
      <c r="E28" s="165">
        <f aca="true" t="shared" si="1" ref="E28:E33">SUM(C28-D28)</f>
        <v>0</v>
      </c>
    </row>
    <row r="29" spans="1:5" s="166" customFormat="1" ht="21.75" customHeight="1">
      <c r="A29" s="162"/>
      <c r="B29" s="167" t="s">
        <v>357</v>
      </c>
      <c r="C29" s="163"/>
      <c r="D29" s="164"/>
      <c r="E29" s="165">
        <f t="shared" si="1"/>
        <v>0</v>
      </c>
    </row>
    <row r="30" spans="1:5" s="166" customFormat="1" ht="21.75" customHeight="1">
      <c r="A30" s="162"/>
      <c r="B30" s="167" t="s">
        <v>358</v>
      </c>
      <c r="C30" s="163"/>
      <c r="D30" s="164"/>
      <c r="E30" s="165">
        <f t="shared" si="1"/>
        <v>0</v>
      </c>
    </row>
    <row r="31" spans="1:5" ht="21.75" customHeight="1">
      <c r="A31" s="143">
        <v>2</v>
      </c>
      <c r="B31" s="144" t="s">
        <v>359</v>
      </c>
      <c r="C31" s="145">
        <v>1615000</v>
      </c>
      <c r="D31" s="146">
        <v>1615000</v>
      </c>
      <c r="E31" s="147">
        <f t="shared" si="1"/>
        <v>0</v>
      </c>
    </row>
    <row r="32" spans="1:5" ht="21.75" customHeight="1">
      <c r="A32" s="143">
        <v>3</v>
      </c>
      <c r="B32" s="144" t="s">
        <v>360</v>
      </c>
      <c r="C32" s="145">
        <v>1500000</v>
      </c>
      <c r="D32" s="146">
        <v>0</v>
      </c>
      <c r="E32" s="147">
        <f t="shared" si="1"/>
        <v>1500000</v>
      </c>
    </row>
    <row r="33" spans="1:5" ht="21.75" customHeight="1">
      <c r="A33" s="148">
        <v>4</v>
      </c>
      <c r="B33" s="149" t="s">
        <v>361</v>
      </c>
      <c r="C33" s="150">
        <v>17500</v>
      </c>
      <c r="D33" s="151">
        <v>17500</v>
      </c>
      <c r="E33" s="152">
        <f t="shared" si="1"/>
        <v>0</v>
      </c>
    </row>
    <row r="34" spans="1:5" s="156" customFormat="1" ht="21.75" customHeight="1">
      <c r="A34" s="139"/>
      <c r="B34" s="139" t="s">
        <v>363</v>
      </c>
      <c r="C34" s="159">
        <f>SUM(C27:C33)</f>
        <v>3259000</v>
      </c>
      <c r="D34" s="160">
        <f>SUM(D27:D33)</f>
        <v>1756000</v>
      </c>
      <c r="E34" s="159">
        <f>SUM(E27:E33)</f>
        <v>1503000</v>
      </c>
    </row>
    <row r="35" spans="1:5" s="156" customFormat="1" ht="23.25" customHeight="1" thickBot="1">
      <c r="A35" s="153"/>
      <c r="B35" s="153" t="s">
        <v>364</v>
      </c>
      <c r="C35" s="154">
        <f>SUM(C16,C23,C34)</f>
        <v>28471000</v>
      </c>
      <c r="D35" s="154">
        <f>SUM(D16,D23,D34)</f>
        <v>26906000</v>
      </c>
      <c r="E35" s="154">
        <f>SUM(E16,E23,E34)</f>
        <v>1565000</v>
      </c>
    </row>
    <row r="36" ht="21.75" customHeight="1" thickTop="1"/>
  </sheetData>
  <sheetProtection/>
  <mergeCells count="6">
    <mergeCell ref="A18:E18"/>
    <mergeCell ref="A25:E25"/>
    <mergeCell ref="A2:E2"/>
    <mergeCell ref="A3:E3"/>
    <mergeCell ref="A4:E4"/>
    <mergeCell ref="A5:E5"/>
  </mergeCells>
  <printOptions/>
  <pageMargins left="0.7086614173228347" right="0" top="0.7480314960629921" bottom="0" header="0.31496062992125984" footer="0.31496062992125984"/>
  <pageSetup horizontalDpi="600" verticalDpi="600"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D10"/>
  <sheetViews>
    <sheetView view="pageBreakPreview" zoomScaleSheetLayoutView="100" zoomScalePageLayoutView="0" workbookViewId="0" topLeftCell="A1">
      <selection activeCell="C3" sqref="C3"/>
    </sheetView>
  </sheetViews>
  <sheetFormatPr defaultColWidth="32.00390625" defaultRowHeight="95.25" customHeight="1"/>
  <cols>
    <col min="1" max="1" width="4.00390625" style="168" bestFit="1" customWidth="1"/>
    <col min="2" max="2" width="48.00390625" style="168" customWidth="1"/>
    <col min="3" max="3" width="37.8515625" style="168" customWidth="1"/>
    <col min="4" max="4" width="8.00390625" style="168" bestFit="1" customWidth="1"/>
    <col min="5" max="16384" width="32.00390625" style="168" customWidth="1"/>
  </cols>
  <sheetData>
    <row r="1" spans="1:4" ht="31.5" customHeight="1">
      <c r="A1" s="169">
        <v>3.2</v>
      </c>
      <c r="B1" s="169" t="s">
        <v>1</v>
      </c>
      <c r="C1" s="169" t="s">
        <v>2</v>
      </c>
      <c r="D1" s="169" t="s">
        <v>3</v>
      </c>
    </row>
    <row r="2" spans="1:4" ht="95.25" customHeight="1">
      <c r="A2" s="169">
        <v>1</v>
      </c>
      <c r="B2" s="169"/>
      <c r="C2" s="169"/>
      <c r="D2" s="169"/>
    </row>
    <row r="3" spans="1:4" ht="95.25" customHeight="1">
      <c r="A3" s="169">
        <v>2</v>
      </c>
      <c r="B3" s="169"/>
      <c r="C3" s="169"/>
      <c r="D3" s="169"/>
    </row>
    <row r="4" spans="1:4" ht="95.25" customHeight="1">
      <c r="A4" s="169">
        <v>3</v>
      </c>
      <c r="B4" s="169"/>
      <c r="C4" s="169"/>
      <c r="D4" s="169"/>
    </row>
    <row r="5" spans="1:4" ht="95.25" customHeight="1">
      <c r="A5" s="169">
        <v>4</v>
      </c>
      <c r="B5" s="169"/>
      <c r="C5" s="169"/>
      <c r="D5" s="169"/>
    </row>
    <row r="6" spans="1:4" ht="95.25" customHeight="1">
      <c r="A6" s="169">
        <v>5</v>
      </c>
      <c r="B6" s="169"/>
      <c r="C6" s="169"/>
      <c r="D6" s="169"/>
    </row>
    <row r="7" spans="1:4" ht="95.25" customHeight="1">
      <c r="A7" s="169">
        <v>6</v>
      </c>
      <c r="B7" s="169"/>
      <c r="C7" s="169"/>
      <c r="D7" s="169"/>
    </row>
    <row r="8" spans="1:4" ht="95.25" customHeight="1">
      <c r="A8" s="169">
        <v>7</v>
      </c>
      <c r="B8" s="169"/>
      <c r="C8" s="169"/>
      <c r="D8" s="169"/>
    </row>
    <row r="9" spans="1:4" ht="95.25" customHeight="1">
      <c r="A9" s="169">
        <v>8</v>
      </c>
      <c r="B9" s="169"/>
      <c r="C9" s="169"/>
      <c r="D9" s="169"/>
    </row>
    <row r="10" spans="1:4" ht="95.25" customHeight="1">
      <c r="A10" s="169">
        <v>9</v>
      </c>
      <c r="B10" s="169"/>
      <c r="C10" s="169"/>
      <c r="D10" s="169"/>
    </row>
  </sheetData>
  <sheetProtection/>
  <printOptions/>
  <pageMargins left="0.11811023622047245" right="0.11811023622047245" top="0.7480314960629921" bottom="0.5511811023622047" header="0.31496062992125984" footer="0.31496062992125984"/>
  <pageSetup horizontalDpi="600" verticalDpi="600" orientation="portrait" paperSize="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F46"/>
  <sheetViews>
    <sheetView view="pageBreakPreview" zoomScaleNormal="150" zoomScaleSheetLayoutView="100" zoomScalePageLayoutView="0" workbookViewId="0" topLeftCell="A1">
      <selection activeCell="F21" sqref="F21"/>
    </sheetView>
  </sheetViews>
  <sheetFormatPr defaultColWidth="9.140625" defaultRowHeight="21.75"/>
  <cols>
    <col min="1" max="1" width="5.8515625" style="171" customWidth="1"/>
    <col min="2" max="2" width="17.00390625" style="171" customWidth="1"/>
    <col min="3" max="5" width="13.00390625" style="171" customWidth="1"/>
    <col min="6" max="6" width="13.57421875" style="171" customWidth="1"/>
    <col min="7" max="16384" width="9.140625" style="173" customWidth="1"/>
  </cols>
  <sheetData>
    <row r="1" spans="1:6" s="172" customFormat="1" ht="18.75">
      <c r="A1" s="176"/>
      <c r="B1" s="176"/>
      <c r="C1" s="177" t="s">
        <v>370</v>
      </c>
      <c r="D1" s="177" t="s">
        <v>2</v>
      </c>
      <c r="E1" s="177" t="s">
        <v>3</v>
      </c>
      <c r="F1" s="177" t="s">
        <v>0</v>
      </c>
    </row>
    <row r="2" spans="1:6" ht="18.75">
      <c r="A2" s="176">
        <v>1</v>
      </c>
      <c r="B2" s="176" t="s">
        <v>371</v>
      </c>
      <c r="C2" s="176">
        <v>16</v>
      </c>
      <c r="D2" s="176">
        <v>9</v>
      </c>
      <c r="E2" s="176"/>
      <c r="F2" s="176">
        <f>SUM(C2:E2)</f>
        <v>25</v>
      </c>
    </row>
    <row r="3" spans="1:6" ht="18.75">
      <c r="A3" s="176"/>
      <c r="B3" s="176" t="s">
        <v>372</v>
      </c>
      <c r="C3" s="176">
        <v>14</v>
      </c>
      <c r="D3" s="176">
        <v>11</v>
      </c>
      <c r="E3" s="176"/>
      <c r="F3" s="176">
        <f aca="true" t="shared" si="0" ref="F3:F45">SUM(C3:E3)</f>
        <v>25</v>
      </c>
    </row>
    <row r="4" spans="1:6" ht="18.75">
      <c r="A4" s="176"/>
      <c r="B4" s="176" t="s">
        <v>373</v>
      </c>
      <c r="C4" s="176">
        <v>19</v>
      </c>
      <c r="D4" s="176">
        <v>6</v>
      </c>
      <c r="E4" s="176"/>
      <c r="F4" s="176">
        <f t="shared" si="0"/>
        <v>25</v>
      </c>
    </row>
    <row r="5" spans="1:6" ht="18.75">
      <c r="A5" s="176"/>
      <c r="B5" s="176" t="s">
        <v>374</v>
      </c>
      <c r="C5" s="176">
        <v>22</v>
      </c>
      <c r="D5" s="176">
        <v>3</v>
      </c>
      <c r="E5" s="176"/>
      <c r="F5" s="176">
        <f t="shared" si="0"/>
        <v>25</v>
      </c>
    </row>
    <row r="6" spans="1:6" s="175" customFormat="1" ht="18">
      <c r="A6" s="177"/>
      <c r="B6" s="177"/>
      <c r="C6" s="177">
        <f>SUM(C2:C5)</f>
        <v>71</v>
      </c>
      <c r="D6" s="177">
        <f>SUM(D2:D5)</f>
        <v>29</v>
      </c>
      <c r="E6" s="177"/>
      <c r="F6" s="177">
        <f>SUM(C6:E6)</f>
        <v>100</v>
      </c>
    </row>
    <row r="7" spans="1:6" ht="18.75">
      <c r="A7" s="176">
        <v>2</v>
      </c>
      <c r="B7" s="176" t="s">
        <v>371</v>
      </c>
      <c r="C7" s="176">
        <v>10</v>
      </c>
      <c r="D7" s="176">
        <v>15</v>
      </c>
      <c r="E7" s="176"/>
      <c r="F7" s="176">
        <f t="shared" si="0"/>
        <v>25</v>
      </c>
    </row>
    <row r="8" spans="1:6" ht="18.75">
      <c r="A8" s="176"/>
      <c r="B8" s="176" t="s">
        <v>372</v>
      </c>
      <c r="C8" s="176">
        <v>10</v>
      </c>
      <c r="D8" s="176">
        <v>15</v>
      </c>
      <c r="E8" s="176"/>
      <c r="F8" s="176">
        <f t="shared" si="0"/>
        <v>25</v>
      </c>
    </row>
    <row r="9" spans="1:6" ht="18.75">
      <c r="A9" s="176"/>
      <c r="B9" s="176" t="s">
        <v>373</v>
      </c>
      <c r="C9" s="176">
        <v>19</v>
      </c>
      <c r="D9" s="176">
        <v>6</v>
      </c>
      <c r="E9" s="176"/>
      <c r="F9" s="176">
        <f t="shared" si="0"/>
        <v>25</v>
      </c>
    </row>
    <row r="10" spans="1:6" ht="18.75">
      <c r="A10" s="176"/>
      <c r="B10" s="176" t="s">
        <v>374</v>
      </c>
      <c r="C10" s="176">
        <v>20</v>
      </c>
      <c r="D10" s="176">
        <v>5</v>
      </c>
      <c r="E10" s="176"/>
      <c r="F10" s="176">
        <f t="shared" si="0"/>
        <v>25</v>
      </c>
    </row>
    <row r="11" spans="1:6" s="175" customFormat="1" ht="18">
      <c r="A11" s="177"/>
      <c r="B11" s="177"/>
      <c r="C11" s="177">
        <f>SUM(C7:C10)</f>
        <v>59</v>
      </c>
      <c r="D11" s="177">
        <f>SUM(D7:D10)</f>
        <v>41</v>
      </c>
      <c r="E11" s="177"/>
      <c r="F11" s="177">
        <f>SUM(C11:E11)</f>
        <v>100</v>
      </c>
    </row>
    <row r="12" spans="1:6" ht="18.75">
      <c r="A12" s="176">
        <v>3</v>
      </c>
      <c r="B12" s="176" t="s">
        <v>371</v>
      </c>
      <c r="C12" s="176">
        <v>11</v>
      </c>
      <c r="D12" s="176">
        <v>14</v>
      </c>
      <c r="E12" s="176"/>
      <c r="F12" s="176">
        <f t="shared" si="0"/>
        <v>25</v>
      </c>
    </row>
    <row r="13" spans="1:6" ht="18.75">
      <c r="A13" s="176"/>
      <c r="B13" s="176" t="s">
        <v>372</v>
      </c>
      <c r="C13" s="176">
        <v>11</v>
      </c>
      <c r="D13" s="176">
        <v>14</v>
      </c>
      <c r="E13" s="176"/>
      <c r="F13" s="176">
        <f t="shared" si="0"/>
        <v>25</v>
      </c>
    </row>
    <row r="14" spans="1:6" ht="18.75">
      <c r="A14" s="176"/>
      <c r="B14" s="176" t="s">
        <v>373</v>
      </c>
      <c r="C14" s="176">
        <v>15</v>
      </c>
      <c r="D14" s="176">
        <v>10</v>
      </c>
      <c r="E14" s="176"/>
      <c r="F14" s="176">
        <f t="shared" si="0"/>
        <v>25</v>
      </c>
    </row>
    <row r="15" spans="1:6" ht="18.75">
      <c r="A15" s="176"/>
      <c r="B15" s="176" t="s">
        <v>374</v>
      </c>
      <c r="C15" s="176">
        <v>18</v>
      </c>
      <c r="D15" s="176">
        <v>7</v>
      </c>
      <c r="E15" s="176"/>
      <c r="F15" s="176">
        <f t="shared" si="0"/>
        <v>25</v>
      </c>
    </row>
    <row r="16" spans="1:6" s="175" customFormat="1" ht="18">
      <c r="A16" s="177"/>
      <c r="B16" s="177"/>
      <c r="C16" s="177">
        <f>SUM(C12:C15)</f>
        <v>55</v>
      </c>
      <c r="D16" s="177">
        <f>SUM(D12:D15)</f>
        <v>45</v>
      </c>
      <c r="E16" s="177"/>
      <c r="F16" s="177">
        <f>SUM(C16:E16)</f>
        <v>100</v>
      </c>
    </row>
    <row r="17" spans="1:6" ht="18.75">
      <c r="A17" s="176">
        <v>4</v>
      </c>
      <c r="B17" s="176" t="s">
        <v>371</v>
      </c>
      <c r="C17" s="176">
        <v>10</v>
      </c>
      <c r="D17" s="176">
        <v>15</v>
      </c>
      <c r="E17" s="176"/>
      <c r="F17" s="176">
        <f t="shared" si="0"/>
        <v>25</v>
      </c>
    </row>
    <row r="18" spans="1:6" ht="18.75">
      <c r="A18" s="176"/>
      <c r="B18" s="176" t="s">
        <v>372</v>
      </c>
      <c r="C18" s="176">
        <v>12</v>
      </c>
      <c r="D18" s="176">
        <v>12</v>
      </c>
      <c r="E18" s="176">
        <v>1</v>
      </c>
      <c r="F18" s="176">
        <f t="shared" si="0"/>
        <v>25</v>
      </c>
    </row>
    <row r="19" spans="1:6" ht="18.75">
      <c r="A19" s="176"/>
      <c r="B19" s="176" t="s">
        <v>373</v>
      </c>
      <c r="C19" s="176">
        <v>12</v>
      </c>
      <c r="D19" s="176">
        <v>13</v>
      </c>
      <c r="E19" s="176"/>
      <c r="F19" s="176">
        <f t="shared" si="0"/>
        <v>25</v>
      </c>
    </row>
    <row r="20" spans="1:6" ht="18.75">
      <c r="A20" s="176"/>
      <c r="B20" s="176" t="s">
        <v>374</v>
      </c>
      <c r="C20" s="176">
        <v>15</v>
      </c>
      <c r="D20" s="176">
        <v>10</v>
      </c>
      <c r="E20" s="176"/>
      <c r="F20" s="176">
        <f t="shared" si="0"/>
        <v>25</v>
      </c>
    </row>
    <row r="21" spans="1:6" s="175" customFormat="1" ht="18">
      <c r="A21" s="177"/>
      <c r="B21" s="177"/>
      <c r="C21" s="177">
        <f>SUM(C17:C20)</f>
        <v>49</v>
      </c>
      <c r="D21" s="177">
        <f>SUM(D17:D20)</f>
        <v>50</v>
      </c>
      <c r="E21" s="177">
        <f>SUM(E17:E20)</f>
        <v>1</v>
      </c>
      <c r="F21" s="177">
        <f>SUM(C21:E21)</f>
        <v>100</v>
      </c>
    </row>
    <row r="22" spans="1:6" ht="18.75">
      <c r="A22" s="176">
        <v>5</v>
      </c>
      <c r="B22" s="176" t="s">
        <v>371</v>
      </c>
      <c r="C22" s="176">
        <v>12</v>
      </c>
      <c r="D22" s="176">
        <v>13</v>
      </c>
      <c r="E22" s="176"/>
      <c r="F22" s="176">
        <f t="shared" si="0"/>
        <v>25</v>
      </c>
    </row>
    <row r="23" spans="1:6" ht="18.75">
      <c r="A23" s="176"/>
      <c r="B23" s="176" t="s">
        <v>372</v>
      </c>
      <c r="C23" s="176">
        <v>5</v>
      </c>
      <c r="D23" s="176">
        <v>19</v>
      </c>
      <c r="E23" s="176">
        <v>1</v>
      </c>
      <c r="F23" s="176">
        <f t="shared" si="0"/>
        <v>25</v>
      </c>
    </row>
    <row r="24" spans="1:6" ht="18.75">
      <c r="A24" s="176"/>
      <c r="B24" s="176" t="s">
        <v>373</v>
      </c>
      <c r="C24" s="176">
        <v>14</v>
      </c>
      <c r="D24" s="176">
        <v>11</v>
      </c>
      <c r="E24" s="176"/>
      <c r="F24" s="176">
        <f t="shared" si="0"/>
        <v>25</v>
      </c>
    </row>
    <row r="25" spans="1:6" ht="18.75">
      <c r="A25" s="176"/>
      <c r="B25" s="176" t="s">
        <v>374</v>
      </c>
      <c r="C25" s="176">
        <v>15</v>
      </c>
      <c r="D25" s="176">
        <v>10</v>
      </c>
      <c r="E25" s="176"/>
      <c r="F25" s="176">
        <f t="shared" si="0"/>
        <v>25</v>
      </c>
    </row>
    <row r="26" spans="1:6" s="175" customFormat="1" ht="18">
      <c r="A26" s="177"/>
      <c r="B26" s="177"/>
      <c r="C26" s="177">
        <f>SUM(C22:C25)</f>
        <v>46</v>
      </c>
      <c r="D26" s="177">
        <f>SUM(D22:D25)</f>
        <v>53</v>
      </c>
      <c r="E26" s="177">
        <f>SUM(E22:E25)</f>
        <v>1</v>
      </c>
      <c r="F26" s="177">
        <f>SUM(C26:E26)</f>
        <v>100</v>
      </c>
    </row>
    <row r="27" spans="1:6" ht="18.75">
      <c r="A27" s="176">
        <v>6</v>
      </c>
      <c r="B27" s="176" t="s">
        <v>371</v>
      </c>
      <c r="C27" s="176">
        <v>10</v>
      </c>
      <c r="D27" s="176">
        <v>15</v>
      </c>
      <c r="E27" s="176"/>
      <c r="F27" s="176">
        <f t="shared" si="0"/>
        <v>25</v>
      </c>
    </row>
    <row r="28" spans="1:6" ht="18.75">
      <c r="A28" s="176"/>
      <c r="B28" s="176" t="s">
        <v>372</v>
      </c>
      <c r="C28" s="176">
        <v>10</v>
      </c>
      <c r="D28" s="176">
        <v>15</v>
      </c>
      <c r="E28" s="176"/>
      <c r="F28" s="176">
        <f t="shared" si="0"/>
        <v>25</v>
      </c>
    </row>
    <row r="29" spans="1:6" ht="18.75">
      <c r="A29" s="176"/>
      <c r="B29" s="176" t="s">
        <v>373</v>
      </c>
      <c r="C29" s="176">
        <v>14</v>
      </c>
      <c r="D29" s="176">
        <v>11</v>
      </c>
      <c r="E29" s="176"/>
      <c r="F29" s="176">
        <f t="shared" si="0"/>
        <v>25</v>
      </c>
    </row>
    <row r="30" spans="1:6" ht="18.75">
      <c r="A30" s="176"/>
      <c r="B30" s="176" t="s">
        <v>374</v>
      </c>
      <c r="C30" s="176">
        <v>14</v>
      </c>
      <c r="D30" s="176">
        <v>11</v>
      </c>
      <c r="E30" s="176"/>
      <c r="F30" s="176">
        <f t="shared" si="0"/>
        <v>25</v>
      </c>
    </row>
    <row r="31" spans="1:6" s="175" customFormat="1" ht="18">
      <c r="A31" s="177"/>
      <c r="B31" s="177"/>
      <c r="C31" s="177">
        <f>SUM(C27:C30)</f>
        <v>48</v>
      </c>
      <c r="D31" s="177">
        <f>SUM(D27:D30)</f>
        <v>52</v>
      </c>
      <c r="E31" s="177"/>
      <c r="F31" s="177">
        <f>SUM(C31:E31)</f>
        <v>100</v>
      </c>
    </row>
    <row r="32" spans="1:6" ht="18.75">
      <c r="A32" s="176">
        <v>7</v>
      </c>
      <c r="B32" s="176" t="s">
        <v>371</v>
      </c>
      <c r="C32" s="176">
        <v>14</v>
      </c>
      <c r="D32" s="176">
        <v>11</v>
      </c>
      <c r="E32" s="176"/>
      <c r="F32" s="176">
        <f t="shared" si="0"/>
        <v>25</v>
      </c>
    </row>
    <row r="33" spans="1:6" ht="18.75">
      <c r="A33" s="176"/>
      <c r="B33" s="176" t="s">
        <v>372</v>
      </c>
      <c r="C33" s="176">
        <v>10</v>
      </c>
      <c r="D33" s="176">
        <v>15</v>
      </c>
      <c r="E33" s="176"/>
      <c r="F33" s="176">
        <f t="shared" si="0"/>
        <v>25</v>
      </c>
    </row>
    <row r="34" spans="1:6" ht="18.75">
      <c r="A34" s="176"/>
      <c r="B34" s="176" t="s">
        <v>373</v>
      </c>
      <c r="C34" s="176">
        <v>18</v>
      </c>
      <c r="D34" s="176">
        <v>7</v>
      </c>
      <c r="E34" s="176"/>
      <c r="F34" s="176">
        <f t="shared" si="0"/>
        <v>25</v>
      </c>
    </row>
    <row r="35" spans="1:6" ht="18.75">
      <c r="A35" s="176"/>
      <c r="B35" s="176" t="s">
        <v>374</v>
      </c>
      <c r="C35" s="176">
        <v>18</v>
      </c>
      <c r="D35" s="176">
        <v>7</v>
      </c>
      <c r="E35" s="176"/>
      <c r="F35" s="176">
        <f t="shared" si="0"/>
        <v>25</v>
      </c>
    </row>
    <row r="36" spans="1:6" s="175" customFormat="1" ht="18">
      <c r="A36" s="177"/>
      <c r="B36" s="177"/>
      <c r="C36" s="177">
        <f>SUM(C32:C35)</f>
        <v>60</v>
      </c>
      <c r="D36" s="177">
        <f>SUM(D32:D35)</f>
        <v>40</v>
      </c>
      <c r="E36" s="177"/>
      <c r="F36" s="177">
        <f t="shared" si="0"/>
        <v>100</v>
      </c>
    </row>
    <row r="37" spans="1:6" ht="18.75">
      <c r="A37" s="176">
        <v>8</v>
      </c>
      <c r="B37" s="176" t="s">
        <v>371</v>
      </c>
      <c r="C37" s="176">
        <v>12</v>
      </c>
      <c r="D37" s="176">
        <v>13</v>
      </c>
      <c r="E37" s="176"/>
      <c r="F37" s="176">
        <f t="shared" si="0"/>
        <v>25</v>
      </c>
    </row>
    <row r="38" spans="1:6" ht="18.75">
      <c r="A38" s="176"/>
      <c r="B38" s="176" t="s">
        <v>372</v>
      </c>
      <c r="C38" s="176">
        <v>12</v>
      </c>
      <c r="D38" s="176">
        <v>13</v>
      </c>
      <c r="E38" s="176"/>
      <c r="F38" s="176">
        <f t="shared" si="0"/>
        <v>25</v>
      </c>
    </row>
    <row r="39" spans="1:6" ht="18.75">
      <c r="A39" s="176"/>
      <c r="B39" s="176" t="s">
        <v>373</v>
      </c>
      <c r="C39" s="176">
        <v>13</v>
      </c>
      <c r="D39" s="176">
        <v>12</v>
      </c>
      <c r="E39" s="176"/>
      <c r="F39" s="176">
        <f t="shared" si="0"/>
        <v>25</v>
      </c>
    </row>
    <row r="40" spans="1:6" ht="18.75">
      <c r="A40" s="176"/>
      <c r="B40" s="176" t="s">
        <v>374</v>
      </c>
      <c r="C40" s="176">
        <v>18</v>
      </c>
      <c r="D40" s="176">
        <v>7</v>
      </c>
      <c r="E40" s="176"/>
      <c r="F40" s="176">
        <f t="shared" si="0"/>
        <v>25</v>
      </c>
    </row>
    <row r="41" spans="1:6" s="175" customFormat="1" ht="18">
      <c r="A41" s="177"/>
      <c r="B41" s="177"/>
      <c r="C41" s="177">
        <f>SUM(C37:C40)</f>
        <v>55</v>
      </c>
      <c r="D41" s="177">
        <f>SUM(D37:D40)</f>
        <v>45</v>
      </c>
      <c r="E41" s="177"/>
      <c r="F41" s="177">
        <f t="shared" si="0"/>
        <v>100</v>
      </c>
    </row>
    <row r="42" spans="1:6" ht="18.75">
      <c r="A42" s="176">
        <v>9</v>
      </c>
      <c r="B42" s="176" t="s">
        <v>371</v>
      </c>
      <c r="C42" s="176">
        <v>13</v>
      </c>
      <c r="D42" s="176">
        <v>12</v>
      </c>
      <c r="E42" s="176"/>
      <c r="F42" s="176">
        <f t="shared" si="0"/>
        <v>25</v>
      </c>
    </row>
    <row r="43" spans="1:6" ht="18.75">
      <c r="A43" s="176"/>
      <c r="B43" s="176" t="s">
        <v>372</v>
      </c>
      <c r="C43" s="176">
        <v>9</v>
      </c>
      <c r="D43" s="176">
        <v>16</v>
      </c>
      <c r="E43" s="176"/>
      <c r="F43" s="176">
        <f t="shared" si="0"/>
        <v>25</v>
      </c>
    </row>
    <row r="44" spans="1:6" ht="18.75">
      <c r="A44" s="176"/>
      <c r="B44" s="176" t="s">
        <v>373</v>
      </c>
      <c r="C44" s="176">
        <v>14</v>
      </c>
      <c r="D44" s="176">
        <v>11</v>
      </c>
      <c r="E44" s="176"/>
      <c r="F44" s="176">
        <f t="shared" si="0"/>
        <v>25</v>
      </c>
    </row>
    <row r="45" spans="1:6" ht="18.75">
      <c r="A45" s="176"/>
      <c r="B45" s="176" t="s">
        <v>374</v>
      </c>
      <c r="C45" s="176">
        <v>19</v>
      </c>
      <c r="D45" s="176">
        <v>6</v>
      </c>
      <c r="E45" s="176"/>
      <c r="F45" s="176">
        <f t="shared" si="0"/>
        <v>25</v>
      </c>
    </row>
    <row r="46" spans="1:6" s="175" customFormat="1" ht="18">
      <c r="A46" s="177"/>
      <c r="B46" s="177"/>
      <c r="C46" s="177">
        <f>SUM(C42:C45)</f>
        <v>55</v>
      </c>
      <c r="D46" s="177">
        <f>SUM(D42:D45)</f>
        <v>45</v>
      </c>
      <c r="E46" s="177"/>
      <c r="F46" s="177">
        <f>SUM(C46:E46)</f>
        <v>100</v>
      </c>
    </row>
  </sheetData>
  <sheetProtection/>
  <printOptions/>
  <pageMargins left="0.7086614173228347" right="0.11811023622047245" top="0.35433070866141736" bottom="0.15748031496062992" header="0.31496062992125984" footer="0.31496062992125984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E13"/>
  <sheetViews>
    <sheetView zoomScale="150" zoomScaleNormal="150" zoomScalePageLayoutView="0" workbookViewId="0" topLeftCell="P1">
      <selection activeCell="AG14" sqref="AG14"/>
    </sheetView>
  </sheetViews>
  <sheetFormatPr defaultColWidth="9.140625" defaultRowHeight="31.5" customHeight="1"/>
  <cols>
    <col min="1" max="1" width="4.421875" style="174" bestFit="1" customWidth="1"/>
    <col min="2" max="4" width="4.57421875" style="174" customWidth="1"/>
    <col min="5" max="5" width="5.28125" style="174" bestFit="1" customWidth="1"/>
    <col min="6" max="6" width="3.421875" style="1" bestFit="1" customWidth="1"/>
    <col min="7" max="9" width="4.57421875" style="174" customWidth="1"/>
    <col min="10" max="10" width="5.28125" style="174" bestFit="1" customWidth="1"/>
    <col min="11" max="11" width="3.421875" style="1" bestFit="1" customWidth="1"/>
    <col min="12" max="14" width="4.57421875" style="174" customWidth="1"/>
    <col min="15" max="15" width="5.28125" style="174" bestFit="1" customWidth="1"/>
    <col min="16" max="16" width="3.421875" style="1" bestFit="1" customWidth="1"/>
    <col min="17" max="19" width="4.57421875" style="174" customWidth="1"/>
    <col min="20" max="20" width="5.28125" style="174" bestFit="1" customWidth="1"/>
    <col min="21" max="21" width="3.421875" style="174" bestFit="1" customWidth="1"/>
    <col min="22" max="24" width="4.57421875" style="174" customWidth="1"/>
    <col min="25" max="25" width="5.28125" style="174" bestFit="1" customWidth="1"/>
    <col min="26" max="26" width="3.421875" style="174" bestFit="1" customWidth="1"/>
    <col min="27" max="29" width="4.57421875" style="174" customWidth="1"/>
    <col min="30" max="30" width="5.28125" style="174" bestFit="1" customWidth="1"/>
    <col min="31" max="31" width="3.421875" style="174" bestFit="1" customWidth="1"/>
    <col min="32" max="16384" width="9.140625" style="174" customWidth="1"/>
  </cols>
  <sheetData>
    <row r="1" spans="1:31" ht="31.5" customHeight="1">
      <c r="A1" s="185" t="s">
        <v>394</v>
      </c>
      <c r="B1" s="213" t="s">
        <v>388</v>
      </c>
      <c r="C1" s="214"/>
      <c r="D1" s="214"/>
      <c r="E1" s="214"/>
      <c r="F1" s="214"/>
      <c r="G1" s="214" t="s">
        <v>389</v>
      </c>
      <c r="H1" s="214"/>
      <c r="I1" s="214"/>
      <c r="J1" s="214"/>
      <c r="K1" s="214"/>
      <c r="L1" s="214" t="s">
        <v>390</v>
      </c>
      <c r="M1" s="214"/>
      <c r="N1" s="214"/>
      <c r="O1" s="214"/>
      <c r="P1" s="214"/>
      <c r="Q1" s="214" t="s">
        <v>391</v>
      </c>
      <c r="R1" s="214"/>
      <c r="S1" s="214"/>
      <c r="T1" s="214"/>
      <c r="U1" s="214"/>
      <c r="V1" s="214" t="s">
        <v>392</v>
      </c>
      <c r="W1" s="214"/>
      <c r="X1" s="214"/>
      <c r="Y1" s="214"/>
      <c r="Z1" s="214"/>
      <c r="AA1" s="214" t="s">
        <v>393</v>
      </c>
      <c r="AB1" s="214"/>
      <c r="AC1" s="214"/>
      <c r="AD1" s="214"/>
      <c r="AE1" s="214"/>
    </row>
    <row r="2" spans="1:31" s="179" customFormat="1" ht="31.5" customHeight="1">
      <c r="A2" s="186">
        <v>3.3</v>
      </c>
      <c r="B2" s="183" t="s">
        <v>375</v>
      </c>
      <c r="C2" s="180" t="s">
        <v>376</v>
      </c>
      <c r="D2" s="180" t="s">
        <v>377</v>
      </c>
      <c r="E2" s="180" t="s">
        <v>378</v>
      </c>
      <c r="F2" s="180" t="s">
        <v>0</v>
      </c>
      <c r="G2" s="180" t="s">
        <v>375</v>
      </c>
      <c r="H2" s="180" t="s">
        <v>376</v>
      </c>
      <c r="I2" s="180" t="s">
        <v>377</v>
      </c>
      <c r="J2" s="180" t="s">
        <v>378</v>
      </c>
      <c r="K2" s="180" t="s">
        <v>0</v>
      </c>
      <c r="L2" s="180" t="s">
        <v>375</v>
      </c>
      <c r="M2" s="180" t="s">
        <v>376</v>
      </c>
      <c r="N2" s="180" t="s">
        <v>377</v>
      </c>
      <c r="O2" s="180" t="s">
        <v>378</v>
      </c>
      <c r="P2" s="180" t="s">
        <v>0</v>
      </c>
      <c r="Q2" s="180" t="s">
        <v>375</v>
      </c>
      <c r="R2" s="180" t="s">
        <v>376</v>
      </c>
      <c r="S2" s="180" t="s">
        <v>377</v>
      </c>
      <c r="T2" s="180" t="s">
        <v>378</v>
      </c>
      <c r="U2" s="180" t="s">
        <v>0</v>
      </c>
      <c r="V2" s="180" t="s">
        <v>375</v>
      </c>
      <c r="W2" s="180" t="s">
        <v>376</v>
      </c>
      <c r="X2" s="180" t="s">
        <v>377</v>
      </c>
      <c r="Y2" s="180" t="s">
        <v>378</v>
      </c>
      <c r="Z2" s="180" t="s">
        <v>0</v>
      </c>
      <c r="AA2" s="180" t="s">
        <v>375</v>
      </c>
      <c r="AB2" s="180" t="s">
        <v>376</v>
      </c>
      <c r="AC2" s="180" t="s">
        <v>377</v>
      </c>
      <c r="AD2" s="180" t="s">
        <v>378</v>
      </c>
      <c r="AE2" s="180" t="s">
        <v>0</v>
      </c>
    </row>
    <row r="3" spans="1:31" s="178" customFormat="1" ht="31.5" customHeight="1">
      <c r="A3" s="184" t="s">
        <v>379</v>
      </c>
      <c r="B3" s="182">
        <v>230</v>
      </c>
      <c r="C3" s="182">
        <v>224</v>
      </c>
      <c r="D3" s="182">
        <v>240</v>
      </c>
      <c r="E3" s="182">
        <v>240</v>
      </c>
      <c r="F3" s="181">
        <f>SUM(B3:E3)</f>
        <v>934</v>
      </c>
      <c r="G3" s="182">
        <v>223</v>
      </c>
      <c r="H3" s="182">
        <v>224</v>
      </c>
      <c r="I3" s="182">
        <v>240</v>
      </c>
      <c r="J3" s="182">
        <v>241</v>
      </c>
      <c r="K3" s="181">
        <f>SUM(G3:J3)</f>
        <v>928</v>
      </c>
      <c r="L3" s="182">
        <v>229</v>
      </c>
      <c r="M3" s="182">
        <v>225</v>
      </c>
      <c r="N3" s="182">
        <v>243</v>
      </c>
      <c r="O3" s="182">
        <v>241</v>
      </c>
      <c r="P3" s="181">
        <f>SUM(L3:O3)</f>
        <v>938</v>
      </c>
      <c r="Q3" s="182">
        <v>226</v>
      </c>
      <c r="R3" s="182">
        <v>221</v>
      </c>
      <c r="S3" s="182">
        <v>239</v>
      </c>
      <c r="T3" s="182">
        <v>238</v>
      </c>
      <c r="U3" s="181">
        <f>SUM(Q3:T3)</f>
        <v>924</v>
      </c>
      <c r="V3" s="182">
        <v>234</v>
      </c>
      <c r="W3" s="182">
        <v>216</v>
      </c>
      <c r="X3" s="182">
        <v>244</v>
      </c>
      <c r="Y3" s="182">
        <v>243</v>
      </c>
      <c r="Z3" s="181">
        <f>SUM(V3:Y3)</f>
        <v>937</v>
      </c>
      <c r="AA3" s="182">
        <v>230</v>
      </c>
      <c r="AB3" s="182">
        <v>226</v>
      </c>
      <c r="AC3" s="182">
        <v>239</v>
      </c>
      <c r="AD3" s="182">
        <v>243</v>
      </c>
      <c r="AE3" s="181">
        <f>SUM(AA3:AD3)</f>
        <v>938</v>
      </c>
    </row>
    <row r="4" spans="1:31" s="178" customFormat="1" ht="31.5" customHeight="1">
      <c r="A4" s="181" t="s">
        <v>380</v>
      </c>
      <c r="B4" s="182">
        <v>220</v>
      </c>
      <c r="C4" s="182">
        <v>217</v>
      </c>
      <c r="D4" s="182">
        <v>240</v>
      </c>
      <c r="E4" s="182">
        <v>239</v>
      </c>
      <c r="F4" s="181">
        <f aca="true" t="shared" si="0" ref="F4:F11">SUM(B4:E4)</f>
        <v>916</v>
      </c>
      <c r="G4" s="182">
        <v>217</v>
      </c>
      <c r="H4" s="182">
        <v>216</v>
      </c>
      <c r="I4" s="182">
        <v>238</v>
      </c>
      <c r="J4" s="182">
        <v>235</v>
      </c>
      <c r="K4" s="181">
        <f aca="true" t="shared" si="1" ref="K4:K11">SUM(G4:J4)</f>
        <v>906</v>
      </c>
      <c r="L4" s="182">
        <v>221</v>
      </c>
      <c r="M4" s="182">
        <v>219</v>
      </c>
      <c r="N4" s="182">
        <v>240</v>
      </c>
      <c r="O4" s="182">
        <v>238</v>
      </c>
      <c r="P4" s="181">
        <f aca="true" t="shared" si="2" ref="P4:P11">SUM(L4:O4)</f>
        <v>918</v>
      </c>
      <c r="Q4" s="182">
        <v>221</v>
      </c>
      <c r="R4" s="182">
        <v>218</v>
      </c>
      <c r="S4" s="182">
        <v>239</v>
      </c>
      <c r="T4" s="182">
        <v>236</v>
      </c>
      <c r="U4" s="181">
        <f aca="true" t="shared" si="3" ref="U4:U11">SUM(Q4:T4)</f>
        <v>914</v>
      </c>
      <c r="V4" s="182">
        <v>218</v>
      </c>
      <c r="W4" s="182">
        <v>214</v>
      </c>
      <c r="X4" s="182">
        <v>240</v>
      </c>
      <c r="Y4" s="182">
        <v>239</v>
      </c>
      <c r="Z4" s="181">
        <f aca="true" t="shared" si="4" ref="Z4:Z11">SUM(V4:Y4)</f>
        <v>911</v>
      </c>
      <c r="AA4" s="182">
        <v>224</v>
      </c>
      <c r="AB4" s="182">
        <v>218</v>
      </c>
      <c r="AC4" s="182">
        <v>238</v>
      </c>
      <c r="AD4" s="182">
        <v>238</v>
      </c>
      <c r="AE4" s="181">
        <f aca="true" t="shared" si="5" ref="AE4:AE11">SUM(AA4:AD4)</f>
        <v>918</v>
      </c>
    </row>
    <row r="5" spans="1:31" s="178" customFormat="1" ht="31.5" customHeight="1">
      <c r="A5" s="181" t="s">
        <v>381</v>
      </c>
      <c r="B5" s="182">
        <v>218</v>
      </c>
      <c r="C5" s="182">
        <v>208</v>
      </c>
      <c r="D5" s="182">
        <v>239</v>
      </c>
      <c r="E5" s="182">
        <v>239</v>
      </c>
      <c r="F5" s="181">
        <f t="shared" si="0"/>
        <v>904</v>
      </c>
      <c r="G5" s="182">
        <v>223</v>
      </c>
      <c r="H5" s="182">
        <v>212</v>
      </c>
      <c r="I5" s="182">
        <v>237</v>
      </c>
      <c r="J5" s="182">
        <v>237</v>
      </c>
      <c r="K5" s="181">
        <f t="shared" si="1"/>
        <v>909</v>
      </c>
      <c r="L5" s="182">
        <v>217</v>
      </c>
      <c r="M5" s="182">
        <v>217</v>
      </c>
      <c r="N5" s="182">
        <v>238</v>
      </c>
      <c r="O5" s="182">
        <v>245</v>
      </c>
      <c r="P5" s="181">
        <f t="shared" si="2"/>
        <v>917</v>
      </c>
      <c r="Q5" s="182">
        <v>220</v>
      </c>
      <c r="R5" s="182">
        <v>211</v>
      </c>
      <c r="S5" s="182">
        <v>241</v>
      </c>
      <c r="T5" s="182">
        <v>237</v>
      </c>
      <c r="U5" s="181">
        <f t="shared" si="3"/>
        <v>909</v>
      </c>
      <c r="V5" s="182">
        <v>226</v>
      </c>
      <c r="W5" s="182">
        <v>210</v>
      </c>
      <c r="X5" s="182">
        <v>239</v>
      </c>
      <c r="Y5" s="182">
        <v>235</v>
      </c>
      <c r="Z5" s="181">
        <f t="shared" si="4"/>
        <v>910</v>
      </c>
      <c r="AA5" s="182">
        <v>225</v>
      </c>
      <c r="AB5" s="182">
        <v>221</v>
      </c>
      <c r="AC5" s="182">
        <v>237</v>
      </c>
      <c r="AD5" s="182">
        <v>235</v>
      </c>
      <c r="AE5" s="181">
        <f t="shared" si="5"/>
        <v>918</v>
      </c>
    </row>
    <row r="6" spans="1:31" s="178" customFormat="1" ht="31.5" customHeight="1">
      <c r="A6" s="181" t="s">
        <v>382</v>
      </c>
      <c r="B6" s="182">
        <v>223</v>
      </c>
      <c r="C6" s="182">
        <v>199</v>
      </c>
      <c r="D6" s="182">
        <v>244</v>
      </c>
      <c r="E6" s="182">
        <v>238</v>
      </c>
      <c r="F6" s="181">
        <f t="shared" si="0"/>
        <v>904</v>
      </c>
      <c r="G6" s="182">
        <v>224</v>
      </c>
      <c r="H6" s="182">
        <v>208</v>
      </c>
      <c r="I6" s="182">
        <v>237</v>
      </c>
      <c r="J6" s="182">
        <v>238</v>
      </c>
      <c r="K6" s="181">
        <f t="shared" si="1"/>
        <v>907</v>
      </c>
      <c r="L6" s="182">
        <v>215</v>
      </c>
      <c r="M6" s="182">
        <v>213</v>
      </c>
      <c r="N6" s="182">
        <v>241</v>
      </c>
      <c r="O6" s="182">
        <v>241</v>
      </c>
      <c r="P6" s="181">
        <f t="shared" si="2"/>
        <v>910</v>
      </c>
      <c r="Q6" s="182">
        <v>218</v>
      </c>
      <c r="R6" s="182">
        <v>207</v>
      </c>
      <c r="S6" s="182">
        <v>240</v>
      </c>
      <c r="T6" s="182">
        <v>236</v>
      </c>
      <c r="U6" s="181">
        <f t="shared" si="3"/>
        <v>901</v>
      </c>
      <c r="V6" s="182">
        <v>219</v>
      </c>
      <c r="W6" s="182">
        <v>216</v>
      </c>
      <c r="X6" s="182">
        <v>239</v>
      </c>
      <c r="Y6" s="182">
        <v>239</v>
      </c>
      <c r="Z6" s="181">
        <f t="shared" si="4"/>
        <v>913</v>
      </c>
      <c r="AA6" s="182">
        <v>217</v>
      </c>
      <c r="AB6" s="182">
        <v>216</v>
      </c>
      <c r="AC6" s="182">
        <v>238</v>
      </c>
      <c r="AD6" s="182">
        <v>241</v>
      </c>
      <c r="AE6" s="181">
        <f t="shared" si="5"/>
        <v>912</v>
      </c>
    </row>
    <row r="7" spans="1:31" s="178" customFormat="1" ht="31.5" customHeight="1">
      <c r="A7" s="181" t="s">
        <v>383</v>
      </c>
      <c r="B7" s="182">
        <v>224</v>
      </c>
      <c r="C7" s="182">
        <v>204</v>
      </c>
      <c r="D7" s="182">
        <v>240</v>
      </c>
      <c r="E7" s="182">
        <v>233</v>
      </c>
      <c r="F7" s="181">
        <f t="shared" si="0"/>
        <v>901</v>
      </c>
      <c r="G7" s="182">
        <v>233</v>
      </c>
      <c r="H7" s="182">
        <v>213</v>
      </c>
      <c r="I7" s="182">
        <v>240</v>
      </c>
      <c r="J7" s="182">
        <v>240</v>
      </c>
      <c r="K7" s="181">
        <f t="shared" si="1"/>
        <v>926</v>
      </c>
      <c r="L7" s="182">
        <v>220</v>
      </c>
      <c r="M7" s="182">
        <v>215</v>
      </c>
      <c r="N7" s="182">
        <v>241</v>
      </c>
      <c r="O7" s="182">
        <v>239</v>
      </c>
      <c r="P7" s="181">
        <f t="shared" si="2"/>
        <v>915</v>
      </c>
      <c r="Q7" s="182">
        <v>220</v>
      </c>
      <c r="R7" s="182">
        <v>211</v>
      </c>
      <c r="S7" s="182">
        <v>239</v>
      </c>
      <c r="T7" s="182">
        <v>239</v>
      </c>
      <c r="U7" s="181">
        <f t="shared" si="3"/>
        <v>909</v>
      </c>
      <c r="V7" s="182">
        <v>223</v>
      </c>
      <c r="W7" s="182">
        <v>216</v>
      </c>
      <c r="X7" s="182">
        <v>242</v>
      </c>
      <c r="Y7" s="182">
        <v>234</v>
      </c>
      <c r="Z7" s="181">
        <f t="shared" si="4"/>
        <v>915</v>
      </c>
      <c r="AA7" s="182">
        <v>229</v>
      </c>
      <c r="AB7" s="182">
        <v>214</v>
      </c>
      <c r="AC7" s="182">
        <v>241</v>
      </c>
      <c r="AD7" s="182">
        <v>238</v>
      </c>
      <c r="AE7" s="181">
        <f t="shared" si="5"/>
        <v>922</v>
      </c>
    </row>
    <row r="8" spans="1:31" s="178" customFormat="1" ht="31.5" customHeight="1">
      <c r="A8" s="181" t="s">
        <v>384</v>
      </c>
      <c r="B8" s="182">
        <v>227</v>
      </c>
      <c r="C8" s="182">
        <v>221</v>
      </c>
      <c r="D8" s="182">
        <v>239</v>
      </c>
      <c r="E8" s="182">
        <v>237</v>
      </c>
      <c r="F8" s="181">
        <f t="shared" si="0"/>
        <v>924</v>
      </c>
      <c r="G8" s="182">
        <v>220</v>
      </c>
      <c r="H8" s="182">
        <v>211</v>
      </c>
      <c r="I8" s="182">
        <v>239</v>
      </c>
      <c r="J8" s="182">
        <v>240</v>
      </c>
      <c r="K8" s="181">
        <f t="shared" si="1"/>
        <v>910</v>
      </c>
      <c r="L8" s="182">
        <v>220</v>
      </c>
      <c r="M8" s="182">
        <v>213</v>
      </c>
      <c r="N8" s="182">
        <v>240</v>
      </c>
      <c r="O8" s="182">
        <v>244</v>
      </c>
      <c r="P8" s="181">
        <f t="shared" si="2"/>
        <v>917</v>
      </c>
      <c r="Q8" s="182">
        <v>224</v>
      </c>
      <c r="R8" s="182">
        <v>218</v>
      </c>
      <c r="S8" s="182">
        <v>242</v>
      </c>
      <c r="T8" s="182">
        <v>238</v>
      </c>
      <c r="U8" s="181">
        <f t="shared" si="3"/>
        <v>922</v>
      </c>
      <c r="V8" s="182">
        <v>227</v>
      </c>
      <c r="W8" s="182">
        <v>211</v>
      </c>
      <c r="X8" s="182">
        <v>242</v>
      </c>
      <c r="Y8" s="182">
        <v>236</v>
      </c>
      <c r="Z8" s="181">
        <f t="shared" si="4"/>
        <v>916</v>
      </c>
      <c r="AA8" s="182">
        <v>226</v>
      </c>
      <c r="AB8" s="182">
        <v>209</v>
      </c>
      <c r="AC8" s="182">
        <v>240</v>
      </c>
      <c r="AD8" s="182">
        <v>240</v>
      </c>
      <c r="AE8" s="181">
        <f t="shared" si="5"/>
        <v>915</v>
      </c>
    </row>
    <row r="9" spans="1:31" s="178" customFormat="1" ht="31.5" customHeight="1">
      <c r="A9" s="181" t="s">
        <v>385</v>
      </c>
      <c r="B9" s="182">
        <v>213</v>
      </c>
      <c r="C9" s="182">
        <v>219</v>
      </c>
      <c r="D9" s="182">
        <v>240</v>
      </c>
      <c r="E9" s="182">
        <v>235</v>
      </c>
      <c r="F9" s="181">
        <f t="shared" si="0"/>
        <v>907</v>
      </c>
      <c r="G9" s="182">
        <v>224</v>
      </c>
      <c r="H9" s="182">
        <v>214</v>
      </c>
      <c r="I9" s="182">
        <v>239</v>
      </c>
      <c r="J9" s="182">
        <v>241</v>
      </c>
      <c r="K9" s="181">
        <f t="shared" si="1"/>
        <v>918</v>
      </c>
      <c r="L9" s="182">
        <v>225</v>
      </c>
      <c r="M9" s="182">
        <v>215</v>
      </c>
      <c r="N9" s="182">
        <v>242</v>
      </c>
      <c r="O9" s="182">
        <v>243</v>
      </c>
      <c r="P9" s="181">
        <f t="shared" si="2"/>
        <v>925</v>
      </c>
      <c r="Q9" s="182">
        <v>222</v>
      </c>
      <c r="R9" s="182">
        <v>217</v>
      </c>
      <c r="S9" s="182">
        <v>241</v>
      </c>
      <c r="T9" s="182">
        <v>239</v>
      </c>
      <c r="U9" s="181">
        <f t="shared" si="3"/>
        <v>919</v>
      </c>
      <c r="V9" s="182">
        <v>225</v>
      </c>
      <c r="W9" s="182">
        <v>211</v>
      </c>
      <c r="X9" s="182">
        <v>240</v>
      </c>
      <c r="Y9" s="182">
        <v>240</v>
      </c>
      <c r="Z9" s="181">
        <f t="shared" si="4"/>
        <v>916</v>
      </c>
      <c r="AA9" s="182">
        <v>223</v>
      </c>
      <c r="AB9" s="182">
        <v>214</v>
      </c>
      <c r="AC9" s="182">
        <v>241</v>
      </c>
      <c r="AD9" s="182">
        <v>238</v>
      </c>
      <c r="AE9" s="181">
        <f t="shared" si="5"/>
        <v>916</v>
      </c>
    </row>
    <row r="10" spans="1:31" s="178" customFormat="1" ht="31.5" customHeight="1">
      <c r="A10" s="181" t="s">
        <v>386</v>
      </c>
      <c r="B10" s="182">
        <v>227</v>
      </c>
      <c r="C10" s="182">
        <v>215</v>
      </c>
      <c r="D10" s="182">
        <v>239</v>
      </c>
      <c r="E10" s="182">
        <v>237</v>
      </c>
      <c r="F10" s="181">
        <f t="shared" si="0"/>
        <v>918</v>
      </c>
      <c r="G10" s="182">
        <v>225</v>
      </c>
      <c r="H10" s="182">
        <v>212</v>
      </c>
      <c r="I10" s="182">
        <v>243</v>
      </c>
      <c r="J10" s="182">
        <v>238</v>
      </c>
      <c r="K10" s="181">
        <f t="shared" si="1"/>
        <v>918</v>
      </c>
      <c r="L10" s="182">
        <v>221</v>
      </c>
      <c r="M10" s="182">
        <v>216</v>
      </c>
      <c r="N10" s="182">
        <v>241</v>
      </c>
      <c r="O10" s="182">
        <v>243</v>
      </c>
      <c r="P10" s="181">
        <f t="shared" si="2"/>
        <v>921</v>
      </c>
      <c r="Q10" s="182">
        <v>226</v>
      </c>
      <c r="R10" s="182">
        <v>215</v>
      </c>
      <c r="S10" s="182">
        <v>241</v>
      </c>
      <c r="T10" s="182">
        <v>241</v>
      </c>
      <c r="U10" s="181">
        <f t="shared" si="3"/>
        <v>923</v>
      </c>
      <c r="V10" s="182">
        <v>226</v>
      </c>
      <c r="W10" s="182">
        <v>210</v>
      </c>
      <c r="X10" s="182">
        <v>239</v>
      </c>
      <c r="Y10" s="182">
        <v>241</v>
      </c>
      <c r="Z10" s="181">
        <f t="shared" si="4"/>
        <v>916</v>
      </c>
      <c r="AA10" s="182">
        <v>229</v>
      </c>
      <c r="AB10" s="182">
        <v>214</v>
      </c>
      <c r="AC10" s="182">
        <v>240</v>
      </c>
      <c r="AD10" s="182">
        <v>238</v>
      </c>
      <c r="AE10" s="181">
        <f t="shared" si="5"/>
        <v>921</v>
      </c>
    </row>
    <row r="11" spans="1:31" s="178" customFormat="1" ht="31.5" customHeight="1">
      <c r="A11" s="181" t="s">
        <v>387</v>
      </c>
      <c r="B11" s="182">
        <v>227</v>
      </c>
      <c r="C11" s="182">
        <v>219</v>
      </c>
      <c r="D11" s="182">
        <v>241</v>
      </c>
      <c r="E11" s="182">
        <v>239</v>
      </c>
      <c r="F11" s="181">
        <f t="shared" si="0"/>
        <v>926</v>
      </c>
      <c r="G11" s="182">
        <v>220</v>
      </c>
      <c r="H11" s="182">
        <v>215</v>
      </c>
      <c r="I11" s="182">
        <v>240</v>
      </c>
      <c r="J11" s="182">
        <v>242</v>
      </c>
      <c r="K11" s="181">
        <f t="shared" si="1"/>
        <v>917</v>
      </c>
      <c r="L11" s="182">
        <v>232</v>
      </c>
      <c r="M11" s="182">
        <v>216</v>
      </c>
      <c r="N11" s="182">
        <v>239</v>
      </c>
      <c r="O11" s="182">
        <v>242</v>
      </c>
      <c r="P11" s="181">
        <f t="shared" si="2"/>
        <v>929</v>
      </c>
      <c r="Q11" s="182">
        <v>225</v>
      </c>
      <c r="R11" s="182">
        <v>217</v>
      </c>
      <c r="S11" s="182">
        <v>241</v>
      </c>
      <c r="T11" s="182">
        <v>237</v>
      </c>
      <c r="U11" s="181">
        <f t="shared" si="3"/>
        <v>920</v>
      </c>
      <c r="V11" s="182">
        <v>226</v>
      </c>
      <c r="W11" s="182">
        <v>207</v>
      </c>
      <c r="X11" s="182">
        <v>239</v>
      </c>
      <c r="Y11" s="182">
        <v>241</v>
      </c>
      <c r="Z11" s="181">
        <f t="shared" si="4"/>
        <v>913</v>
      </c>
      <c r="AA11" s="182">
        <v>221</v>
      </c>
      <c r="AB11" s="182">
        <v>214</v>
      </c>
      <c r="AC11" s="182">
        <v>240</v>
      </c>
      <c r="AD11" s="182">
        <v>240</v>
      </c>
      <c r="AE11" s="181">
        <f t="shared" si="5"/>
        <v>915</v>
      </c>
    </row>
    <row r="12" spans="6:31" s="187" customFormat="1" ht="31.5" customHeight="1">
      <c r="F12" s="179">
        <f>SUM(F3:F11)</f>
        <v>8234</v>
      </c>
      <c r="G12" s="179"/>
      <c r="H12" s="179"/>
      <c r="I12" s="179"/>
      <c r="J12" s="179"/>
      <c r="K12" s="179">
        <f>SUM(K3:K11)</f>
        <v>8239</v>
      </c>
      <c r="L12" s="179"/>
      <c r="M12" s="179"/>
      <c r="N12" s="179"/>
      <c r="O12" s="179"/>
      <c r="P12" s="179">
        <f>SUM(P3:P11)</f>
        <v>8290</v>
      </c>
      <c r="Q12" s="179"/>
      <c r="R12" s="179"/>
      <c r="S12" s="179"/>
      <c r="T12" s="179"/>
      <c r="U12" s="179">
        <f>SUM(U3:U11)</f>
        <v>8241</v>
      </c>
      <c r="V12" s="179"/>
      <c r="W12" s="179"/>
      <c r="X12" s="179"/>
      <c r="Y12" s="179"/>
      <c r="Z12" s="179">
        <f>SUM(Z3:Z11)</f>
        <v>8247</v>
      </c>
      <c r="AA12" s="179"/>
      <c r="AB12" s="179"/>
      <c r="AC12" s="179"/>
      <c r="AD12" s="179"/>
      <c r="AE12" s="179">
        <f>SUM(AE3:AE11)</f>
        <v>8275</v>
      </c>
    </row>
    <row r="13" spans="6:31" s="187" customFormat="1" ht="31.5" customHeight="1">
      <c r="F13" s="179">
        <v>9.148</v>
      </c>
      <c r="K13" s="179">
        <v>9.15</v>
      </c>
      <c r="P13" s="179">
        <v>9.21</v>
      </c>
      <c r="U13" s="187">
        <v>9.16</v>
      </c>
      <c r="Z13" s="187">
        <v>9.16</v>
      </c>
      <c r="AE13" s="187">
        <v>9.19</v>
      </c>
    </row>
  </sheetData>
  <sheetProtection/>
  <mergeCells count="6">
    <mergeCell ref="B1:F1"/>
    <mergeCell ref="G1:K1"/>
    <mergeCell ref="L1:P1"/>
    <mergeCell ref="Q1:U1"/>
    <mergeCell ref="V1:Z1"/>
    <mergeCell ref="AA1:AE1"/>
  </mergeCells>
  <printOptions/>
  <pageMargins left="0.03937007874015748" right="0.03937007874015748" top="0.7480314960629921" bottom="0.7480314960629921" header="0.31496062992125984" footer="0.31496062992125984"/>
  <pageSetup horizontalDpi="600" verticalDpi="600" orientation="landscape" paperSize="9" scale="110" r:id="rId1"/>
  <ignoredErrors>
    <ignoredError sqref="F3:F11" formulaRange="1"/>
  </ignoredErrors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C18" sqref="C18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3"/>
  <sheetViews>
    <sheetView view="pageBreakPreview" zoomScaleSheetLayoutView="100" zoomScalePageLayoutView="0" workbookViewId="0" topLeftCell="A97">
      <selection activeCell="B22" sqref="B22"/>
    </sheetView>
  </sheetViews>
  <sheetFormatPr defaultColWidth="9.140625" defaultRowHeight="21.75"/>
  <cols>
    <col min="1" max="1" width="3.7109375" style="3" customWidth="1"/>
    <col min="2" max="2" width="56.421875" style="4" customWidth="1"/>
    <col min="3" max="3" width="14.57421875" style="5" bestFit="1" customWidth="1"/>
    <col min="4" max="4" width="14.00390625" style="25" bestFit="1" customWidth="1"/>
    <col min="5" max="5" width="12.8515625" style="4" bestFit="1" customWidth="1"/>
    <col min="6" max="16384" width="9.140625" style="4" customWidth="1"/>
  </cols>
  <sheetData>
    <row r="1" ht="21.75">
      <c r="C1" s="4"/>
    </row>
    <row r="2" spans="1:5" s="3" customFormat="1" ht="21.75">
      <c r="A2" s="202" t="s">
        <v>5</v>
      </c>
      <c r="B2" s="202"/>
      <c r="C2" s="202"/>
      <c r="D2" s="202"/>
      <c r="E2" s="202"/>
    </row>
    <row r="3" spans="1:5" s="3" customFormat="1" ht="21.75">
      <c r="A3" s="202" t="s">
        <v>6</v>
      </c>
      <c r="B3" s="202"/>
      <c r="C3" s="202"/>
      <c r="D3" s="202"/>
      <c r="E3" s="202"/>
    </row>
    <row r="4" spans="1:5" s="3" customFormat="1" ht="21.75">
      <c r="A4" s="202" t="s">
        <v>4</v>
      </c>
      <c r="B4" s="202"/>
      <c r="C4" s="202"/>
      <c r="D4" s="202"/>
      <c r="E4" s="202"/>
    </row>
    <row r="5" spans="1:5" s="3" customFormat="1" ht="21.75">
      <c r="A5" s="205" t="s">
        <v>11</v>
      </c>
      <c r="B5" s="205"/>
      <c r="C5" s="205"/>
      <c r="D5" s="205"/>
      <c r="E5" s="205"/>
    </row>
    <row r="6" spans="1:5" s="3" customFormat="1" ht="21.75">
      <c r="A6" s="2" t="s">
        <v>7</v>
      </c>
      <c r="B6" s="2" t="s">
        <v>8</v>
      </c>
      <c r="C6" s="2" t="s">
        <v>18</v>
      </c>
      <c r="D6" s="23" t="s">
        <v>9</v>
      </c>
      <c r="E6" s="2" t="s">
        <v>10</v>
      </c>
    </row>
    <row r="7" spans="1:5" s="3" customFormat="1" ht="21.75">
      <c r="A7" s="20"/>
      <c r="B7" s="20" t="s">
        <v>20</v>
      </c>
      <c r="C7" s="20"/>
      <c r="D7" s="27"/>
      <c r="E7" s="20"/>
    </row>
    <row r="8" spans="1:5" ht="21.75">
      <c r="A8" s="28">
        <v>1</v>
      </c>
      <c r="B8" s="6" t="s">
        <v>87</v>
      </c>
      <c r="C8" s="7">
        <v>1400000</v>
      </c>
      <c r="D8" s="29">
        <v>878582</v>
      </c>
      <c r="E8" s="30">
        <f aca="true" t="shared" si="0" ref="E8:E14">SUM(C8-D8)</f>
        <v>521418</v>
      </c>
    </row>
    <row r="9" spans="1:5" ht="21.75">
      <c r="A9" s="28">
        <v>2</v>
      </c>
      <c r="B9" s="6" t="s">
        <v>88</v>
      </c>
      <c r="C9" s="7">
        <v>150000</v>
      </c>
      <c r="D9" s="29">
        <v>88335</v>
      </c>
      <c r="E9" s="30">
        <f t="shared" si="0"/>
        <v>61665</v>
      </c>
    </row>
    <row r="10" spans="1:5" ht="21.75">
      <c r="A10" s="28">
        <v>3</v>
      </c>
      <c r="B10" s="6" t="s">
        <v>92</v>
      </c>
      <c r="C10" s="7">
        <v>350000</v>
      </c>
      <c r="D10" s="29">
        <v>348792</v>
      </c>
      <c r="E10" s="30">
        <f t="shared" si="0"/>
        <v>1208</v>
      </c>
    </row>
    <row r="11" spans="1:5" ht="21.75">
      <c r="A11" s="28">
        <v>4</v>
      </c>
      <c r="B11" s="47" t="s">
        <v>93</v>
      </c>
      <c r="C11" s="8">
        <v>100000</v>
      </c>
      <c r="D11" s="29">
        <v>100000</v>
      </c>
      <c r="E11" s="30">
        <f t="shared" si="0"/>
        <v>0</v>
      </c>
    </row>
    <row r="12" spans="1:5" ht="21.75">
      <c r="A12" s="28">
        <v>5</v>
      </c>
      <c r="B12" s="47" t="s">
        <v>94</v>
      </c>
      <c r="C12" s="8">
        <v>100000</v>
      </c>
      <c r="D12" s="29">
        <v>100000</v>
      </c>
      <c r="E12" s="30">
        <f t="shared" si="0"/>
        <v>0</v>
      </c>
    </row>
    <row r="13" spans="1:5" ht="21.75">
      <c r="A13" s="28">
        <v>6</v>
      </c>
      <c r="B13" s="47" t="s">
        <v>95</v>
      </c>
      <c r="C13" s="8">
        <v>100000</v>
      </c>
      <c r="D13" s="29">
        <v>100000</v>
      </c>
      <c r="E13" s="30">
        <f t="shared" si="0"/>
        <v>0</v>
      </c>
    </row>
    <row r="14" spans="1:5" ht="21.75">
      <c r="A14" s="28">
        <v>7</v>
      </c>
      <c r="B14" s="47" t="s">
        <v>151</v>
      </c>
      <c r="C14" s="7">
        <v>300000</v>
      </c>
      <c r="D14" s="31">
        <v>300000</v>
      </c>
      <c r="E14" s="30">
        <f t="shared" si="0"/>
        <v>0</v>
      </c>
    </row>
    <row r="15" spans="1:5" ht="21.75">
      <c r="A15" s="28"/>
      <c r="B15" s="14" t="s">
        <v>21</v>
      </c>
      <c r="C15" s="7"/>
      <c r="D15" s="31"/>
      <c r="E15" s="30"/>
    </row>
    <row r="16" spans="1:5" ht="21.75">
      <c r="A16" s="28"/>
      <c r="B16" s="9" t="s">
        <v>152</v>
      </c>
      <c r="C16" s="8"/>
      <c r="D16" s="29"/>
      <c r="E16" s="30"/>
    </row>
    <row r="17" spans="1:5" ht="21.75">
      <c r="A17" s="28">
        <v>8</v>
      </c>
      <c r="B17" s="6" t="s">
        <v>153</v>
      </c>
      <c r="C17" s="8">
        <v>940000</v>
      </c>
      <c r="D17" s="29">
        <v>940000</v>
      </c>
      <c r="E17" s="30">
        <f>SUM(C17-D17)</f>
        <v>0</v>
      </c>
    </row>
    <row r="18" spans="1:5" ht="21.75">
      <c r="A18" s="28">
        <v>9</v>
      </c>
      <c r="B18" s="6" t="s">
        <v>154</v>
      </c>
      <c r="C18" s="8">
        <v>1920000</v>
      </c>
      <c r="D18" s="29">
        <v>1920000</v>
      </c>
      <c r="E18" s="30">
        <f>SUM(C18-D18)</f>
        <v>0</v>
      </c>
    </row>
    <row r="19" spans="1:5" ht="21.75">
      <c r="A19" s="28"/>
      <c r="B19" s="9" t="s">
        <v>155</v>
      </c>
      <c r="C19" s="8"/>
      <c r="D19" s="29"/>
      <c r="E19" s="30"/>
    </row>
    <row r="20" spans="1:5" ht="21.75">
      <c r="A20" s="28">
        <v>10</v>
      </c>
      <c r="B20" s="6" t="s">
        <v>156</v>
      </c>
      <c r="C20" s="8">
        <v>2000000</v>
      </c>
      <c r="D20" s="29">
        <v>2000000</v>
      </c>
      <c r="E20" s="30">
        <f>SUM(C20-D20)</f>
        <v>0</v>
      </c>
    </row>
    <row r="21" spans="1:5" ht="21.75">
      <c r="A21" s="28">
        <v>11</v>
      </c>
      <c r="B21" s="6" t="s">
        <v>157</v>
      </c>
      <c r="C21" s="8">
        <v>1976000</v>
      </c>
      <c r="D21" s="29">
        <v>1970000</v>
      </c>
      <c r="E21" s="30">
        <f>SUM(C21-D21)</f>
        <v>6000</v>
      </c>
    </row>
    <row r="22" spans="1:5" ht="21.75">
      <c r="A22" s="28">
        <v>12</v>
      </c>
      <c r="B22" s="6" t="s">
        <v>158</v>
      </c>
      <c r="C22" s="7">
        <v>1990000</v>
      </c>
      <c r="D22" s="29">
        <v>1990000</v>
      </c>
      <c r="E22" s="30">
        <f>SUM(C22-D22)</f>
        <v>0</v>
      </c>
    </row>
    <row r="23" spans="1:5" ht="21.75">
      <c r="A23" s="28"/>
      <c r="B23" s="14" t="s">
        <v>96</v>
      </c>
      <c r="C23" s="7"/>
      <c r="D23" s="29"/>
      <c r="E23" s="30"/>
    </row>
    <row r="24" spans="1:5" ht="21.75">
      <c r="A24" s="28">
        <v>13</v>
      </c>
      <c r="B24" s="6" t="s">
        <v>159</v>
      </c>
      <c r="C24" s="8">
        <v>60000</v>
      </c>
      <c r="D24" s="29">
        <v>59563.05</v>
      </c>
      <c r="E24" s="30">
        <f>SUM(C24-D24)</f>
        <v>436.9499999999971</v>
      </c>
    </row>
    <row r="25" spans="1:5" ht="21.75">
      <c r="A25" s="28"/>
      <c r="B25" s="6" t="s">
        <v>132</v>
      </c>
      <c r="C25" s="8"/>
      <c r="D25" s="29"/>
      <c r="E25" s="30"/>
    </row>
    <row r="26" spans="1:5" ht="21.75">
      <c r="A26" s="28">
        <v>14</v>
      </c>
      <c r="B26" s="6" t="s">
        <v>160</v>
      </c>
      <c r="C26" s="8">
        <v>250000</v>
      </c>
      <c r="D26" s="29">
        <v>181813</v>
      </c>
      <c r="E26" s="30">
        <f aca="true" t="shared" si="1" ref="E26:E31">SUM(C26-D26)</f>
        <v>68187</v>
      </c>
    </row>
    <row r="27" spans="1:5" ht="21.75">
      <c r="A27" s="28">
        <v>15</v>
      </c>
      <c r="B27" s="6" t="s">
        <v>133</v>
      </c>
      <c r="C27" s="8">
        <v>250000</v>
      </c>
      <c r="D27" s="29">
        <v>125953.34</v>
      </c>
      <c r="E27" s="30">
        <f t="shared" si="1"/>
        <v>124046.66</v>
      </c>
    </row>
    <row r="28" spans="1:5" ht="21.75">
      <c r="A28" s="28">
        <v>16</v>
      </c>
      <c r="B28" s="6" t="s">
        <v>161</v>
      </c>
      <c r="C28" s="8">
        <v>200000</v>
      </c>
      <c r="D28" s="29">
        <v>105712.5</v>
      </c>
      <c r="E28" s="30">
        <f t="shared" si="1"/>
        <v>94287.5</v>
      </c>
    </row>
    <row r="29" spans="1:5" ht="21.75">
      <c r="A29" s="28">
        <v>17</v>
      </c>
      <c r="B29" s="6" t="s">
        <v>162</v>
      </c>
      <c r="C29" s="8">
        <v>170000</v>
      </c>
      <c r="D29" s="29">
        <v>167500</v>
      </c>
      <c r="E29" s="30">
        <f t="shared" si="1"/>
        <v>2500</v>
      </c>
    </row>
    <row r="30" spans="1:5" ht="21.75">
      <c r="A30" s="28">
        <v>18</v>
      </c>
      <c r="B30" s="6" t="s">
        <v>163</v>
      </c>
      <c r="C30" s="8">
        <v>700000</v>
      </c>
      <c r="D30" s="29">
        <v>533365</v>
      </c>
      <c r="E30" s="30">
        <f t="shared" si="1"/>
        <v>166635</v>
      </c>
    </row>
    <row r="31" spans="1:5" ht="21.75">
      <c r="A31" s="28">
        <v>19</v>
      </c>
      <c r="B31" s="6" t="s">
        <v>164</v>
      </c>
      <c r="C31" s="8">
        <v>60000</v>
      </c>
      <c r="D31" s="29">
        <v>53690</v>
      </c>
      <c r="E31" s="30">
        <f t="shared" si="1"/>
        <v>6310</v>
      </c>
    </row>
    <row r="32" spans="1:5" ht="21.75">
      <c r="A32" s="28">
        <v>20</v>
      </c>
      <c r="B32" s="6" t="s">
        <v>262</v>
      </c>
      <c r="C32" s="8">
        <v>30000</v>
      </c>
      <c r="D32" s="29">
        <v>29900</v>
      </c>
      <c r="E32" s="30">
        <f aca="true" t="shared" si="2" ref="E32:E37">SUM(C32-D32)</f>
        <v>100</v>
      </c>
    </row>
    <row r="33" spans="1:5" ht="21.75">
      <c r="A33" s="28">
        <v>21</v>
      </c>
      <c r="B33" s="6" t="s">
        <v>165</v>
      </c>
      <c r="C33" s="8">
        <v>40000</v>
      </c>
      <c r="D33" s="29">
        <v>36340.43</v>
      </c>
      <c r="E33" s="30">
        <f t="shared" si="2"/>
        <v>3659.5699999999997</v>
      </c>
    </row>
    <row r="34" spans="1:5" ht="21.75">
      <c r="A34" s="28">
        <v>22</v>
      </c>
      <c r="B34" s="6" t="s">
        <v>166</v>
      </c>
      <c r="C34" s="8">
        <v>300000</v>
      </c>
      <c r="D34" s="29">
        <v>125250</v>
      </c>
      <c r="E34" s="30">
        <f t="shared" si="2"/>
        <v>174750</v>
      </c>
    </row>
    <row r="35" spans="1:5" ht="21.75">
      <c r="A35" s="28">
        <v>23</v>
      </c>
      <c r="B35" s="6" t="s">
        <v>167</v>
      </c>
      <c r="C35" s="8">
        <v>125000</v>
      </c>
      <c r="D35" s="29">
        <v>125000</v>
      </c>
      <c r="E35" s="30">
        <f t="shared" si="2"/>
        <v>0</v>
      </c>
    </row>
    <row r="36" spans="1:5" ht="21.75">
      <c r="A36" s="28">
        <v>24</v>
      </c>
      <c r="B36" s="6" t="s">
        <v>168</v>
      </c>
      <c r="C36" s="8">
        <v>300000</v>
      </c>
      <c r="D36" s="29">
        <v>294000</v>
      </c>
      <c r="E36" s="30">
        <f t="shared" si="2"/>
        <v>6000</v>
      </c>
    </row>
    <row r="37" spans="1:5" ht="21.75">
      <c r="A37" s="28">
        <v>25</v>
      </c>
      <c r="B37" s="6" t="s">
        <v>169</v>
      </c>
      <c r="C37" s="48">
        <v>1493000</v>
      </c>
      <c r="D37" s="29">
        <v>1492520</v>
      </c>
      <c r="E37" s="30">
        <f t="shared" si="2"/>
        <v>480</v>
      </c>
    </row>
    <row r="38" spans="1:5" s="22" customFormat="1" ht="21.75">
      <c r="A38" s="21"/>
      <c r="B38" s="11"/>
      <c r="C38" s="10"/>
      <c r="D38" s="24"/>
      <c r="E38" s="50"/>
    </row>
    <row r="39" spans="1:5" s="22" customFormat="1" ht="21.75">
      <c r="A39" s="21"/>
      <c r="B39" s="11"/>
      <c r="C39" s="10"/>
      <c r="D39" s="24"/>
      <c r="E39" s="50">
        <f>SUM(C39-D39)</f>
        <v>0</v>
      </c>
    </row>
    <row r="40" spans="1:5" s="22" customFormat="1" ht="21.75">
      <c r="A40" s="21"/>
      <c r="B40" s="11"/>
      <c r="C40" s="10"/>
      <c r="D40" s="24"/>
      <c r="E40" s="50">
        <f>SUM(C40-D40)</f>
        <v>0</v>
      </c>
    </row>
    <row r="41" spans="1:5" s="3" customFormat="1" ht="21.75">
      <c r="A41" s="2" t="s">
        <v>7</v>
      </c>
      <c r="B41" s="2" t="s">
        <v>8</v>
      </c>
      <c r="C41" s="2" t="s">
        <v>18</v>
      </c>
      <c r="D41" s="23" t="s">
        <v>9</v>
      </c>
      <c r="E41" s="52" t="s">
        <v>85</v>
      </c>
    </row>
    <row r="42" spans="1:5" s="3" customFormat="1" ht="21.75">
      <c r="A42" s="20"/>
      <c r="B42" s="53" t="s">
        <v>97</v>
      </c>
      <c r="C42" s="20"/>
      <c r="D42" s="27"/>
      <c r="E42" s="38"/>
    </row>
    <row r="43" spans="1:5" ht="21.75">
      <c r="A43" s="28">
        <v>26</v>
      </c>
      <c r="B43" s="6" t="s">
        <v>170</v>
      </c>
      <c r="C43" s="8">
        <v>170000</v>
      </c>
      <c r="D43" s="29">
        <v>170000</v>
      </c>
      <c r="E43" s="30">
        <f>SUM(C43-D43)</f>
        <v>0</v>
      </c>
    </row>
    <row r="44" spans="1:5" ht="21.75">
      <c r="A44" s="28"/>
      <c r="B44" s="6" t="s">
        <v>171</v>
      </c>
      <c r="C44" s="8"/>
      <c r="D44" s="29"/>
      <c r="E44" s="30">
        <f>SUM(C44-D44)</f>
        <v>0</v>
      </c>
    </row>
    <row r="45" spans="1:5" ht="21.75">
      <c r="A45" s="28"/>
      <c r="B45" s="6" t="s">
        <v>263</v>
      </c>
      <c r="C45" s="8"/>
      <c r="D45" s="29"/>
      <c r="E45" s="30"/>
    </row>
    <row r="46" spans="1:5" s="199" customFormat="1" ht="21.75">
      <c r="A46" s="194">
        <v>27</v>
      </c>
      <c r="B46" s="195" t="s">
        <v>172</v>
      </c>
      <c r="C46" s="196">
        <v>1478000</v>
      </c>
      <c r="D46" s="197">
        <v>1478000</v>
      </c>
      <c r="E46" s="198">
        <f>SUM(C46-D46)</f>
        <v>0</v>
      </c>
    </row>
    <row r="47" spans="1:5" ht="21.75">
      <c r="A47" s="28">
        <v>28</v>
      </c>
      <c r="B47" s="6" t="s">
        <v>173</v>
      </c>
      <c r="C47" s="8">
        <v>250000</v>
      </c>
      <c r="D47" s="29">
        <v>250000</v>
      </c>
      <c r="E47" s="30">
        <f>SUM(C47-D47)</f>
        <v>0</v>
      </c>
    </row>
    <row r="48" spans="1:5" ht="21.75">
      <c r="A48" s="28"/>
      <c r="B48" s="14" t="s">
        <v>98</v>
      </c>
      <c r="C48" s="8"/>
      <c r="D48" s="29"/>
      <c r="E48" s="30"/>
    </row>
    <row r="49" spans="1:5" ht="21.75">
      <c r="A49" s="28">
        <v>29</v>
      </c>
      <c r="B49" s="62" t="s">
        <v>174</v>
      </c>
      <c r="C49" s="7">
        <v>130000</v>
      </c>
      <c r="D49" s="29">
        <v>129100</v>
      </c>
      <c r="E49" s="30">
        <f>SUM(C49-D49)</f>
        <v>900</v>
      </c>
    </row>
    <row r="50" spans="1:5" ht="21.75">
      <c r="A50" s="28">
        <v>30</v>
      </c>
      <c r="B50" s="62" t="s">
        <v>175</v>
      </c>
      <c r="C50" s="7">
        <v>130000</v>
      </c>
      <c r="D50" s="29">
        <v>128062</v>
      </c>
      <c r="E50" s="30">
        <f>SUM(C50-D50)</f>
        <v>1938</v>
      </c>
    </row>
    <row r="51" spans="1:5" ht="21.75">
      <c r="A51" s="28">
        <v>31</v>
      </c>
      <c r="B51" s="62" t="s">
        <v>176</v>
      </c>
      <c r="C51" s="7">
        <v>200000</v>
      </c>
      <c r="D51" s="29">
        <v>196725.2</v>
      </c>
      <c r="E51" s="30">
        <f>SUM(C51-D51)</f>
        <v>3274.7999999999884</v>
      </c>
    </row>
    <row r="52" spans="1:5" ht="21.75">
      <c r="A52" s="28"/>
      <c r="B52" s="62" t="s">
        <v>177</v>
      </c>
      <c r="C52" s="7"/>
      <c r="D52" s="29"/>
      <c r="E52" s="30"/>
    </row>
    <row r="53" spans="1:5" ht="21.75">
      <c r="A53" s="28">
        <v>32</v>
      </c>
      <c r="B53" s="47" t="s">
        <v>178</v>
      </c>
      <c r="C53" s="7">
        <v>220000</v>
      </c>
      <c r="D53" s="29">
        <v>217377.85</v>
      </c>
      <c r="E53" s="30">
        <f>SUM(C53-D53)</f>
        <v>2622.149999999994</v>
      </c>
    </row>
    <row r="54" spans="1:5" ht="21.75">
      <c r="A54" s="28"/>
      <c r="B54" s="62" t="s">
        <v>179</v>
      </c>
      <c r="C54" s="8"/>
      <c r="D54" s="29"/>
      <c r="E54" s="30"/>
    </row>
    <row r="55" spans="1:5" ht="21.75">
      <c r="A55" s="28">
        <v>33</v>
      </c>
      <c r="B55" s="62" t="s">
        <v>180</v>
      </c>
      <c r="C55" s="7">
        <v>1321000</v>
      </c>
      <c r="D55" s="29">
        <v>1320174.24</v>
      </c>
      <c r="E55" s="30">
        <f aca="true" t="shared" si="3" ref="E55:E60">SUM(C55-D55)</f>
        <v>825.7600000000093</v>
      </c>
    </row>
    <row r="56" spans="1:5" ht="21.75">
      <c r="A56" s="28">
        <v>34</v>
      </c>
      <c r="B56" s="62" t="s">
        <v>181</v>
      </c>
      <c r="C56" s="7">
        <v>250000</v>
      </c>
      <c r="D56" s="29">
        <v>200955</v>
      </c>
      <c r="E56" s="30">
        <f t="shared" si="3"/>
        <v>49045</v>
      </c>
    </row>
    <row r="57" spans="1:5" ht="21.75">
      <c r="A57" s="28">
        <v>35</v>
      </c>
      <c r="B57" s="62" t="s">
        <v>182</v>
      </c>
      <c r="C57" s="7">
        <v>380000</v>
      </c>
      <c r="D57" s="29">
        <v>377321.12</v>
      </c>
      <c r="E57" s="30">
        <f t="shared" si="3"/>
        <v>2678.8800000000047</v>
      </c>
    </row>
    <row r="58" spans="1:5" ht="21.75">
      <c r="A58" s="28">
        <v>36</v>
      </c>
      <c r="B58" s="62" t="s">
        <v>183</v>
      </c>
      <c r="C58" s="8">
        <v>100000</v>
      </c>
      <c r="D58" s="29">
        <v>99925</v>
      </c>
      <c r="E58" s="30">
        <f t="shared" si="3"/>
        <v>75</v>
      </c>
    </row>
    <row r="59" spans="1:5" ht="21.75">
      <c r="A59" s="28">
        <v>37</v>
      </c>
      <c r="B59" s="62" t="s">
        <v>184</v>
      </c>
      <c r="C59" s="8">
        <v>500000</v>
      </c>
      <c r="D59" s="29">
        <v>122140</v>
      </c>
      <c r="E59" s="30">
        <f t="shared" si="3"/>
        <v>377860</v>
      </c>
    </row>
    <row r="60" spans="1:5" ht="21.75">
      <c r="A60" s="28">
        <v>38</v>
      </c>
      <c r="B60" s="62" t="s">
        <v>185</v>
      </c>
      <c r="C60" s="7">
        <v>343000</v>
      </c>
      <c r="D60" s="29">
        <v>342592.29</v>
      </c>
      <c r="E60" s="30">
        <f t="shared" si="3"/>
        <v>407.71000000002095</v>
      </c>
    </row>
    <row r="61" spans="1:5" ht="21.75">
      <c r="A61" s="28"/>
      <c r="B61" s="62" t="s">
        <v>134</v>
      </c>
      <c r="C61" s="7"/>
      <c r="D61" s="29"/>
      <c r="E61" s="30"/>
    </row>
    <row r="62" spans="1:5" ht="21.75">
      <c r="A62" s="28">
        <v>39</v>
      </c>
      <c r="B62" s="62" t="s">
        <v>186</v>
      </c>
      <c r="C62" s="7">
        <v>120000</v>
      </c>
      <c r="D62" s="29">
        <v>119126</v>
      </c>
      <c r="E62" s="30">
        <f>SUM(C62-D62)</f>
        <v>874</v>
      </c>
    </row>
    <row r="63" spans="1:5" ht="21.75">
      <c r="A63" s="28"/>
      <c r="B63" s="49" t="s">
        <v>135</v>
      </c>
      <c r="C63" s="8"/>
      <c r="D63" s="29"/>
      <c r="E63" s="30"/>
    </row>
    <row r="64" spans="1:5" ht="21.75">
      <c r="A64" s="28">
        <v>40</v>
      </c>
      <c r="B64" s="6" t="s">
        <v>187</v>
      </c>
      <c r="C64" s="8">
        <v>4182080</v>
      </c>
      <c r="D64" s="29">
        <v>3865628.1</v>
      </c>
      <c r="E64" s="30">
        <f>SUM(C64-D64)</f>
        <v>316451.8999999999</v>
      </c>
    </row>
    <row r="65" spans="1:5" ht="21.75">
      <c r="A65" s="28"/>
      <c r="B65" s="6" t="s">
        <v>136</v>
      </c>
      <c r="C65" s="8"/>
      <c r="D65" s="29"/>
      <c r="E65" s="30"/>
    </row>
    <row r="66" spans="1:5" ht="21.75">
      <c r="A66" s="28">
        <v>41</v>
      </c>
      <c r="B66" s="6" t="s">
        <v>188</v>
      </c>
      <c r="C66" s="8">
        <v>400000</v>
      </c>
      <c r="D66" s="29">
        <v>300000</v>
      </c>
      <c r="E66" s="30">
        <f>SUM(C66-D66)</f>
        <v>100000</v>
      </c>
    </row>
    <row r="67" spans="1:5" ht="21.75">
      <c r="A67" s="28">
        <v>42</v>
      </c>
      <c r="B67" s="6" t="s">
        <v>189</v>
      </c>
      <c r="C67" s="8">
        <v>300000</v>
      </c>
      <c r="D67" s="29">
        <v>93900</v>
      </c>
      <c r="E67" s="30">
        <f aca="true" t="shared" si="4" ref="E67:E112">SUM(C67-D67)</f>
        <v>206100</v>
      </c>
    </row>
    <row r="68" spans="1:5" ht="21.75">
      <c r="A68" s="28">
        <v>43</v>
      </c>
      <c r="B68" s="6" t="s">
        <v>190</v>
      </c>
      <c r="C68" s="8">
        <v>40000</v>
      </c>
      <c r="D68" s="29">
        <v>39846</v>
      </c>
      <c r="E68" s="30">
        <f t="shared" si="4"/>
        <v>154</v>
      </c>
    </row>
    <row r="69" spans="1:5" ht="21.75">
      <c r="A69" s="28">
        <v>44</v>
      </c>
      <c r="B69" s="6" t="s">
        <v>99</v>
      </c>
      <c r="C69" s="8">
        <v>450000</v>
      </c>
      <c r="D69" s="29">
        <v>450000</v>
      </c>
      <c r="E69" s="30">
        <f t="shared" si="4"/>
        <v>0</v>
      </c>
    </row>
    <row r="70" spans="1:5" ht="21.75">
      <c r="A70" s="28">
        <v>45</v>
      </c>
      <c r="B70" s="6" t="s">
        <v>138</v>
      </c>
      <c r="C70" s="8">
        <v>100000</v>
      </c>
      <c r="D70" s="29">
        <v>100000</v>
      </c>
      <c r="E70" s="30">
        <f t="shared" si="4"/>
        <v>0</v>
      </c>
    </row>
    <row r="71" spans="1:5" ht="21.75">
      <c r="A71" s="28"/>
      <c r="B71" s="6" t="s">
        <v>137</v>
      </c>
      <c r="C71" s="8"/>
      <c r="D71" s="29"/>
      <c r="E71" s="30"/>
    </row>
    <row r="72" spans="1:5" ht="21.75">
      <c r="A72" s="28">
        <v>46</v>
      </c>
      <c r="B72" s="49" t="s">
        <v>191</v>
      </c>
      <c r="C72" s="8">
        <v>30000</v>
      </c>
      <c r="D72" s="29">
        <v>30000</v>
      </c>
      <c r="E72" s="30">
        <f>SUM(C72-D72)</f>
        <v>0</v>
      </c>
    </row>
    <row r="73" spans="1:5" ht="21.75">
      <c r="A73" s="28"/>
      <c r="B73" s="49" t="s">
        <v>192</v>
      </c>
      <c r="C73" s="8"/>
      <c r="D73" s="29"/>
      <c r="E73" s="30"/>
    </row>
    <row r="74" spans="1:5" ht="21.75">
      <c r="A74" s="28">
        <v>47</v>
      </c>
      <c r="B74" s="49" t="s">
        <v>100</v>
      </c>
      <c r="C74" s="8">
        <v>90000</v>
      </c>
      <c r="D74" s="29">
        <v>90000</v>
      </c>
      <c r="E74" s="30">
        <f>SUM(C74-D74)</f>
        <v>0</v>
      </c>
    </row>
    <row r="75" spans="1:5" ht="21.75">
      <c r="A75" s="28">
        <v>48</v>
      </c>
      <c r="B75" s="49" t="s">
        <v>193</v>
      </c>
      <c r="C75" s="8">
        <v>4550000</v>
      </c>
      <c r="D75" s="29">
        <v>4550000</v>
      </c>
      <c r="E75" s="30">
        <f>SUM(C75-D75)</f>
        <v>0</v>
      </c>
    </row>
    <row r="76" spans="1:5" ht="21.75">
      <c r="A76" s="28"/>
      <c r="B76" s="65" t="s">
        <v>40</v>
      </c>
      <c r="C76" s="8"/>
      <c r="D76" s="29"/>
      <c r="E76" s="30"/>
    </row>
    <row r="77" spans="1:5" s="22" customFormat="1" ht="21.75">
      <c r="A77" s="21"/>
      <c r="B77" s="11"/>
      <c r="C77" s="10"/>
      <c r="D77" s="24"/>
      <c r="E77" s="21"/>
    </row>
    <row r="78" spans="1:5" s="22" customFormat="1" ht="21.75">
      <c r="A78" s="21"/>
      <c r="B78" s="11"/>
      <c r="C78" s="10"/>
      <c r="D78" s="24"/>
      <c r="E78" s="26"/>
    </row>
    <row r="79" spans="1:5" s="3" customFormat="1" ht="21.75">
      <c r="A79" s="2" t="s">
        <v>7</v>
      </c>
      <c r="B79" s="2" t="s">
        <v>8</v>
      </c>
      <c r="C79" s="2" t="s">
        <v>18</v>
      </c>
      <c r="D79" s="23" t="s">
        <v>9</v>
      </c>
      <c r="E79" s="2" t="s">
        <v>85</v>
      </c>
    </row>
    <row r="80" spans="1:5" ht="21.75">
      <c r="A80" s="34"/>
      <c r="B80" s="53" t="s">
        <v>102</v>
      </c>
      <c r="C80" s="40"/>
      <c r="D80" s="37"/>
      <c r="E80" s="38"/>
    </row>
    <row r="81" spans="1:5" ht="21.75">
      <c r="A81" s="28">
        <v>49</v>
      </c>
      <c r="B81" s="49" t="s">
        <v>194</v>
      </c>
      <c r="C81" s="8">
        <v>378560</v>
      </c>
      <c r="D81" s="29">
        <v>275808</v>
      </c>
      <c r="E81" s="30">
        <f t="shared" si="4"/>
        <v>102752</v>
      </c>
    </row>
    <row r="82" spans="1:5" ht="21.75">
      <c r="A82" s="28"/>
      <c r="B82" s="65" t="s">
        <v>16</v>
      </c>
      <c r="C82" s="8"/>
      <c r="D82" s="29"/>
      <c r="E82" s="30"/>
    </row>
    <row r="83" spans="1:5" ht="21.75">
      <c r="A83" s="28">
        <v>50</v>
      </c>
      <c r="B83" s="6" t="s">
        <v>195</v>
      </c>
      <c r="C83" s="8">
        <v>502320</v>
      </c>
      <c r="D83" s="29">
        <v>334360</v>
      </c>
      <c r="E83" s="30">
        <f t="shared" si="4"/>
        <v>167960</v>
      </c>
    </row>
    <row r="84" spans="1:5" ht="21.75">
      <c r="A84" s="28"/>
      <c r="B84" s="6" t="s">
        <v>264</v>
      </c>
      <c r="C84" s="8"/>
      <c r="D84" s="29"/>
      <c r="E84" s="30"/>
    </row>
    <row r="85" spans="1:5" ht="21.75">
      <c r="A85" s="28">
        <v>51</v>
      </c>
      <c r="B85" s="6" t="s">
        <v>196</v>
      </c>
      <c r="C85" s="8">
        <v>145200</v>
      </c>
      <c r="D85" s="29">
        <v>113000</v>
      </c>
      <c r="E85" s="30">
        <f t="shared" si="4"/>
        <v>32200</v>
      </c>
    </row>
    <row r="86" spans="1:5" ht="21.75">
      <c r="A86" s="28"/>
      <c r="B86" s="65" t="s">
        <v>16</v>
      </c>
      <c r="C86" s="8"/>
      <c r="D86" s="29"/>
      <c r="E86" s="30"/>
    </row>
    <row r="87" spans="1:5" ht="21.75">
      <c r="A87" s="28">
        <v>52</v>
      </c>
      <c r="B87" s="49" t="s">
        <v>197</v>
      </c>
      <c r="C87" s="8">
        <v>200000</v>
      </c>
      <c r="D87" s="29">
        <v>200000</v>
      </c>
      <c r="E87" s="30">
        <f t="shared" si="4"/>
        <v>0</v>
      </c>
    </row>
    <row r="88" spans="1:5" ht="21.75">
      <c r="A88" s="28"/>
      <c r="B88" s="6" t="s">
        <v>198</v>
      </c>
      <c r="C88" s="8"/>
      <c r="D88" s="29"/>
      <c r="E88" s="30"/>
    </row>
    <row r="89" spans="1:5" ht="21.75">
      <c r="A89" s="28">
        <v>53</v>
      </c>
      <c r="B89" s="6" t="s">
        <v>199</v>
      </c>
      <c r="C89" s="8">
        <v>200000</v>
      </c>
      <c r="D89" s="29">
        <v>200000</v>
      </c>
      <c r="E89" s="30">
        <f t="shared" si="4"/>
        <v>0</v>
      </c>
    </row>
    <row r="90" spans="1:5" ht="21.75">
      <c r="A90" s="28"/>
      <c r="B90" s="14" t="s">
        <v>129</v>
      </c>
      <c r="C90" s="8"/>
      <c r="D90" s="29"/>
      <c r="E90" s="30"/>
    </row>
    <row r="91" spans="1:5" ht="21.75">
      <c r="A91" s="28">
        <v>54</v>
      </c>
      <c r="B91" s="49" t="s">
        <v>101</v>
      </c>
      <c r="C91" s="7">
        <v>126000</v>
      </c>
      <c r="D91" s="29">
        <v>126000</v>
      </c>
      <c r="E91" s="30">
        <f t="shared" si="4"/>
        <v>0</v>
      </c>
    </row>
    <row r="92" spans="1:5" ht="21.75">
      <c r="A92" s="28">
        <v>55</v>
      </c>
      <c r="B92" s="49" t="s">
        <v>200</v>
      </c>
      <c r="C92" s="8">
        <v>200000</v>
      </c>
      <c r="D92" s="29">
        <v>153733.45</v>
      </c>
      <c r="E92" s="30">
        <f t="shared" si="4"/>
        <v>46266.54999999999</v>
      </c>
    </row>
    <row r="93" spans="1:5" ht="21.75">
      <c r="A93" s="28">
        <v>56</v>
      </c>
      <c r="B93" s="6" t="s">
        <v>201</v>
      </c>
      <c r="C93" s="8">
        <v>100000</v>
      </c>
      <c r="D93" s="29">
        <v>67430</v>
      </c>
      <c r="E93" s="30">
        <f t="shared" si="4"/>
        <v>32570</v>
      </c>
    </row>
    <row r="94" spans="1:5" ht="21.75">
      <c r="A94" s="28">
        <v>57</v>
      </c>
      <c r="B94" s="6" t="s">
        <v>202</v>
      </c>
      <c r="C94" s="8">
        <v>50000</v>
      </c>
      <c r="D94" s="29">
        <v>34100</v>
      </c>
      <c r="E94" s="30">
        <f t="shared" si="4"/>
        <v>15900</v>
      </c>
    </row>
    <row r="95" spans="1:5" ht="21.75">
      <c r="A95" s="28"/>
      <c r="B95" s="6" t="s">
        <v>130</v>
      </c>
      <c r="C95" s="8"/>
      <c r="D95" s="29"/>
      <c r="E95" s="30"/>
    </row>
    <row r="96" spans="1:5" ht="21.75">
      <c r="A96" s="28">
        <v>58</v>
      </c>
      <c r="B96" s="6" t="s">
        <v>203</v>
      </c>
      <c r="C96" s="8">
        <v>250000</v>
      </c>
      <c r="D96" s="29">
        <v>249150</v>
      </c>
      <c r="E96" s="30">
        <f t="shared" si="4"/>
        <v>850</v>
      </c>
    </row>
    <row r="97" spans="1:5" ht="21.75">
      <c r="A97" s="28">
        <v>59</v>
      </c>
      <c r="B97" s="54" t="s">
        <v>204</v>
      </c>
      <c r="C97" s="8">
        <v>100000</v>
      </c>
      <c r="D97" s="29">
        <v>96000</v>
      </c>
      <c r="E97" s="30">
        <f t="shared" si="4"/>
        <v>4000</v>
      </c>
    </row>
    <row r="98" spans="1:5" ht="21.75">
      <c r="A98" s="28">
        <v>60</v>
      </c>
      <c r="B98" s="49" t="s">
        <v>205</v>
      </c>
      <c r="C98" s="8">
        <v>50000</v>
      </c>
      <c r="D98" s="29">
        <v>23472.95</v>
      </c>
      <c r="E98" s="30">
        <f t="shared" si="4"/>
        <v>26527.05</v>
      </c>
    </row>
    <row r="99" spans="1:5" ht="21.75">
      <c r="A99" s="28">
        <v>61</v>
      </c>
      <c r="B99" s="49" t="s">
        <v>206</v>
      </c>
      <c r="C99" s="8">
        <v>50000</v>
      </c>
      <c r="D99" s="29">
        <v>49250</v>
      </c>
      <c r="E99" s="30">
        <f t="shared" si="4"/>
        <v>750</v>
      </c>
    </row>
    <row r="100" spans="1:5" ht="21.75">
      <c r="A100" s="28">
        <v>62</v>
      </c>
      <c r="B100" s="62" t="s">
        <v>207</v>
      </c>
      <c r="C100" s="8">
        <v>50000</v>
      </c>
      <c r="D100" s="29">
        <v>33036.65</v>
      </c>
      <c r="E100" s="30">
        <f t="shared" si="4"/>
        <v>16963.35</v>
      </c>
    </row>
    <row r="101" spans="1:5" ht="21.75">
      <c r="A101" s="28">
        <v>63</v>
      </c>
      <c r="B101" s="62" t="s">
        <v>208</v>
      </c>
      <c r="C101" s="8">
        <v>50000</v>
      </c>
      <c r="D101" s="29">
        <v>20133.45</v>
      </c>
      <c r="E101" s="30">
        <f t="shared" si="4"/>
        <v>29866.55</v>
      </c>
    </row>
    <row r="102" spans="1:5" ht="21.75">
      <c r="A102" s="28">
        <v>64</v>
      </c>
      <c r="B102" s="62" t="s">
        <v>209</v>
      </c>
      <c r="C102" s="8">
        <v>300000</v>
      </c>
      <c r="D102" s="29">
        <v>261220</v>
      </c>
      <c r="E102" s="30">
        <f t="shared" si="4"/>
        <v>38780</v>
      </c>
    </row>
    <row r="103" spans="1:5" ht="21.75">
      <c r="A103" s="28">
        <v>65</v>
      </c>
      <c r="B103" s="49" t="s">
        <v>210</v>
      </c>
      <c r="C103" s="8">
        <v>500000</v>
      </c>
      <c r="D103" s="29">
        <v>427000</v>
      </c>
      <c r="E103" s="30">
        <f t="shared" si="4"/>
        <v>73000</v>
      </c>
    </row>
    <row r="104" spans="1:5" ht="21.75">
      <c r="A104" s="28"/>
      <c r="B104" s="49" t="s">
        <v>211</v>
      </c>
      <c r="C104" s="8"/>
      <c r="D104" s="29"/>
      <c r="E104" s="30"/>
    </row>
    <row r="105" spans="1:5" ht="21.75">
      <c r="A105" s="28">
        <v>66</v>
      </c>
      <c r="B105" s="59" t="s">
        <v>131</v>
      </c>
      <c r="C105" s="8">
        <v>100000</v>
      </c>
      <c r="D105" s="29">
        <v>100000</v>
      </c>
      <c r="E105" s="30">
        <f t="shared" si="4"/>
        <v>0</v>
      </c>
    </row>
    <row r="106" spans="1:5" ht="21.75">
      <c r="A106" s="28"/>
      <c r="B106" s="66" t="s">
        <v>103</v>
      </c>
      <c r="C106" s="8"/>
      <c r="D106" s="29"/>
      <c r="E106" s="30"/>
    </row>
    <row r="107" spans="1:5" ht="21.75">
      <c r="A107" s="28">
        <v>67</v>
      </c>
      <c r="B107" s="49" t="s">
        <v>212</v>
      </c>
      <c r="C107" s="7">
        <v>580820</v>
      </c>
      <c r="D107" s="29">
        <v>580820</v>
      </c>
      <c r="E107" s="30">
        <f t="shared" si="4"/>
        <v>0</v>
      </c>
    </row>
    <row r="108" spans="1:5" ht="21.75">
      <c r="A108" s="28"/>
      <c r="B108" s="49" t="s">
        <v>213</v>
      </c>
      <c r="C108" s="7"/>
      <c r="D108" s="29"/>
      <c r="E108" s="30"/>
    </row>
    <row r="109" spans="1:5" ht="23.25">
      <c r="A109" s="28">
        <v>68</v>
      </c>
      <c r="B109" s="15" t="s">
        <v>215</v>
      </c>
      <c r="C109" s="17">
        <v>660000</v>
      </c>
      <c r="D109" s="29">
        <v>627900</v>
      </c>
      <c r="E109" s="30">
        <f>SUM(C109-D109)</f>
        <v>32100</v>
      </c>
    </row>
    <row r="110" spans="1:5" ht="23.25">
      <c r="A110" s="28">
        <v>69</v>
      </c>
      <c r="B110" s="15" t="s">
        <v>216</v>
      </c>
      <c r="C110" s="17">
        <v>40000</v>
      </c>
      <c r="D110" s="29">
        <v>39000</v>
      </c>
      <c r="E110" s="30">
        <f>SUM(C110-D110)</f>
        <v>1000</v>
      </c>
    </row>
    <row r="111" spans="1:5" ht="21.75">
      <c r="A111" s="28">
        <v>70</v>
      </c>
      <c r="B111" s="6" t="s">
        <v>214</v>
      </c>
      <c r="C111" s="8">
        <v>2046000</v>
      </c>
      <c r="D111" s="29">
        <v>1934500</v>
      </c>
      <c r="E111" s="30">
        <f t="shared" si="4"/>
        <v>111500</v>
      </c>
    </row>
    <row r="112" spans="1:5" ht="21.75">
      <c r="A112" s="28">
        <v>71</v>
      </c>
      <c r="B112" s="6" t="s">
        <v>265</v>
      </c>
      <c r="C112" s="8">
        <v>198000</v>
      </c>
      <c r="D112" s="29">
        <v>193500</v>
      </c>
      <c r="E112" s="30">
        <f t="shared" si="4"/>
        <v>4500</v>
      </c>
    </row>
    <row r="113" spans="1:5" s="51" customFormat="1" ht="21.75" thickBot="1">
      <c r="A113" s="43"/>
      <c r="B113" s="43" t="s">
        <v>217</v>
      </c>
      <c r="C113" s="45">
        <f>SUM(C7:C112)</f>
        <v>37914980</v>
      </c>
      <c r="D113" s="45">
        <f>SUM(D7:D112)</f>
        <v>34876603.62</v>
      </c>
      <c r="E113" s="45">
        <f>SUM(E7:E112)</f>
        <v>3038376.3799999994</v>
      </c>
    </row>
    <row r="114" ht="22.5" thickTop="1"/>
  </sheetData>
  <sheetProtection/>
  <mergeCells count="4">
    <mergeCell ref="A2:E2"/>
    <mergeCell ref="A3:E3"/>
    <mergeCell ref="A4:E4"/>
    <mergeCell ref="A5:E5"/>
  </mergeCells>
  <printOptions/>
  <pageMargins left="0.7086614173228347" right="0" top="0.5511811023622047" bottom="0.35433070866141736" header="0.31496062992125984" footer="0.31496062992125984"/>
  <pageSetup horizontalDpi="300" verticalDpi="300" orientation="portrait" paperSize="9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D18" sqref="D18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F11"/>
  <sheetViews>
    <sheetView zoomScalePageLayoutView="0" workbookViewId="0" topLeftCell="A10">
      <selection activeCell="H10" sqref="H10"/>
    </sheetView>
  </sheetViews>
  <sheetFormatPr defaultColWidth="9.140625" defaultRowHeight="21.75"/>
  <cols>
    <col min="1" max="1" width="8.00390625" style="0" customWidth="1"/>
    <col min="3" max="3" width="9.140625" style="193" customWidth="1"/>
  </cols>
  <sheetData>
    <row r="1" spans="1:6" ht="22.5" thickBot="1">
      <c r="A1" s="188">
        <v>9.34</v>
      </c>
      <c r="B1" s="188">
        <v>9.28</v>
      </c>
      <c r="C1" s="190">
        <v>9.38</v>
      </c>
      <c r="D1" s="188">
        <v>9.24</v>
      </c>
      <c r="E1" s="188">
        <v>9.37</v>
      </c>
      <c r="F1" s="188">
        <v>9.38</v>
      </c>
    </row>
    <row r="2" spans="1:6" ht="22.5" thickBot="1">
      <c r="A2" s="189">
        <v>9.16</v>
      </c>
      <c r="B2" s="189">
        <v>9.06</v>
      </c>
      <c r="C2" s="191">
        <v>9.18</v>
      </c>
      <c r="D2" s="189">
        <v>9.14</v>
      </c>
      <c r="E2" s="189">
        <v>9.11</v>
      </c>
      <c r="F2" s="189">
        <v>9.18</v>
      </c>
    </row>
    <row r="3" spans="1:6" ht="22.5" thickBot="1">
      <c r="A3" s="189">
        <v>9.04</v>
      </c>
      <c r="B3" s="189">
        <v>9.09</v>
      </c>
      <c r="C3" s="191">
        <v>9.17</v>
      </c>
      <c r="D3" s="189">
        <v>9.09</v>
      </c>
      <c r="E3" s="189">
        <v>9.1</v>
      </c>
      <c r="F3" s="189">
        <v>9.18</v>
      </c>
    </row>
    <row r="4" spans="1:6" ht="22.5" thickBot="1">
      <c r="A4" s="189">
        <v>9.04</v>
      </c>
      <c r="B4" s="189">
        <v>9.07</v>
      </c>
      <c r="C4" s="191">
        <v>9.1</v>
      </c>
      <c r="D4" s="189">
        <v>9.01</v>
      </c>
      <c r="E4" s="189">
        <v>9.13</v>
      </c>
      <c r="F4" s="189">
        <v>9.12</v>
      </c>
    </row>
    <row r="5" spans="1:6" ht="22.5" thickBot="1">
      <c r="A5" s="189">
        <v>9.01</v>
      </c>
      <c r="B5" s="189">
        <v>9.26</v>
      </c>
      <c r="C5" s="191">
        <v>9.15</v>
      </c>
      <c r="D5" s="189">
        <v>9.09</v>
      </c>
      <c r="E5" s="189">
        <v>9.15</v>
      </c>
      <c r="F5" s="189">
        <v>9.22</v>
      </c>
    </row>
    <row r="6" spans="1:6" ht="22.5" thickBot="1">
      <c r="A6" s="189">
        <v>9.24</v>
      </c>
      <c r="B6" s="189">
        <v>9.1</v>
      </c>
      <c r="C6" s="191">
        <v>9.17</v>
      </c>
      <c r="D6" s="189">
        <v>9.22</v>
      </c>
      <c r="E6" s="189">
        <v>9.16</v>
      </c>
      <c r="F6" s="189">
        <v>9.15</v>
      </c>
    </row>
    <row r="7" spans="1:6" ht="22.5" thickBot="1">
      <c r="A7" s="189">
        <v>9.07</v>
      </c>
      <c r="B7" s="189">
        <v>9.18</v>
      </c>
      <c r="C7" s="191">
        <v>9.25</v>
      </c>
      <c r="D7" s="189">
        <v>9.19</v>
      </c>
      <c r="E7" s="189">
        <v>9.16</v>
      </c>
      <c r="F7" s="189">
        <v>9.16</v>
      </c>
    </row>
    <row r="8" spans="1:6" ht="22.5" thickBot="1">
      <c r="A8" s="189">
        <v>9.18</v>
      </c>
      <c r="B8" s="189">
        <v>9.18</v>
      </c>
      <c r="C8" s="191">
        <v>9.21</v>
      </c>
      <c r="D8" s="189">
        <v>9.23</v>
      </c>
      <c r="E8" s="189">
        <v>9.16</v>
      </c>
      <c r="F8" s="189">
        <v>9.21</v>
      </c>
    </row>
    <row r="9" spans="1:6" ht="22.5" thickBot="1">
      <c r="A9" s="189">
        <v>9.26</v>
      </c>
      <c r="B9" s="189">
        <v>9.17</v>
      </c>
      <c r="C9" s="191">
        <v>9.29</v>
      </c>
      <c r="D9" s="189">
        <v>9.2</v>
      </c>
      <c r="E9" s="189">
        <v>9.13</v>
      </c>
      <c r="F9" s="189">
        <v>9.15</v>
      </c>
    </row>
    <row r="10" spans="1:6" ht="21.75">
      <c r="A10" s="170">
        <f aca="true" t="shared" si="0" ref="A10:F10">SUM(A1:A9)</f>
        <v>82.34</v>
      </c>
      <c r="B10" s="170">
        <f t="shared" si="0"/>
        <v>82.39</v>
      </c>
      <c r="C10" s="192">
        <f t="shared" si="0"/>
        <v>82.9</v>
      </c>
      <c r="D10" s="170">
        <f t="shared" si="0"/>
        <v>82.41000000000001</v>
      </c>
      <c r="E10" s="170">
        <f t="shared" si="0"/>
        <v>82.46999999999998</v>
      </c>
      <c r="F10" s="170">
        <f t="shared" si="0"/>
        <v>82.75</v>
      </c>
    </row>
    <row r="11" spans="1:6" ht="21.75">
      <c r="A11" s="192">
        <f aca="true" t="shared" si="1" ref="A11:F11">SUM(A10/9)</f>
        <v>9.148888888888889</v>
      </c>
      <c r="B11" s="192">
        <f t="shared" si="1"/>
        <v>9.154444444444444</v>
      </c>
      <c r="C11" s="192">
        <f t="shared" si="1"/>
        <v>9.211111111111112</v>
      </c>
      <c r="D11" s="192">
        <f t="shared" si="1"/>
        <v>9.156666666666668</v>
      </c>
      <c r="E11" s="192">
        <f t="shared" si="1"/>
        <v>9.163333333333332</v>
      </c>
      <c r="F11" s="192">
        <f t="shared" si="1"/>
        <v>9.194444444444445</v>
      </c>
    </row>
  </sheetData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E15"/>
  <sheetViews>
    <sheetView view="pageBreakPreview" zoomScaleSheetLayoutView="100" zoomScalePageLayoutView="0" workbookViewId="0" topLeftCell="A1">
      <selection activeCell="B9" sqref="B9"/>
    </sheetView>
  </sheetViews>
  <sheetFormatPr defaultColWidth="9.140625" defaultRowHeight="21.75"/>
  <cols>
    <col min="1" max="1" width="4.421875" style="4" customWidth="1"/>
    <col min="2" max="2" width="50.00390625" style="4" customWidth="1"/>
    <col min="3" max="3" width="16.421875" style="4" bestFit="1" customWidth="1"/>
    <col min="4" max="4" width="14.421875" style="25" bestFit="1" customWidth="1"/>
    <col min="5" max="5" width="13.00390625" style="4" customWidth="1"/>
    <col min="6" max="16384" width="9.140625" style="4" customWidth="1"/>
  </cols>
  <sheetData>
    <row r="2" spans="1:5" s="3" customFormat="1" ht="21.75">
      <c r="A2" s="202" t="s">
        <v>5</v>
      </c>
      <c r="B2" s="202"/>
      <c r="C2" s="202"/>
      <c r="D2" s="202"/>
      <c r="E2" s="202"/>
    </row>
    <row r="3" spans="1:5" s="3" customFormat="1" ht="21.75">
      <c r="A3" s="202" t="s">
        <v>6</v>
      </c>
      <c r="B3" s="202"/>
      <c r="C3" s="202"/>
      <c r="D3" s="202"/>
      <c r="E3" s="202"/>
    </row>
    <row r="4" spans="1:5" s="3" customFormat="1" ht="21.75">
      <c r="A4" s="202" t="s">
        <v>4</v>
      </c>
      <c r="B4" s="202"/>
      <c r="C4" s="202"/>
      <c r="D4" s="202"/>
      <c r="E4" s="202"/>
    </row>
    <row r="5" spans="1:5" s="3" customFormat="1" ht="21.75">
      <c r="A5" s="205" t="s">
        <v>12</v>
      </c>
      <c r="B5" s="205"/>
      <c r="C5" s="205"/>
      <c r="D5" s="205"/>
      <c r="E5" s="205"/>
    </row>
    <row r="6" spans="1:5" s="3" customFormat="1" ht="21.75">
      <c r="A6" s="2" t="s">
        <v>7</v>
      </c>
      <c r="B6" s="2" t="s">
        <v>8</v>
      </c>
      <c r="C6" s="2" t="s">
        <v>18</v>
      </c>
      <c r="D6" s="23" t="s">
        <v>9</v>
      </c>
      <c r="E6" s="2" t="s">
        <v>85</v>
      </c>
    </row>
    <row r="7" spans="1:5" s="21" customFormat="1" ht="21.75">
      <c r="A7" s="20"/>
      <c r="B7" s="20" t="s">
        <v>20</v>
      </c>
      <c r="C7" s="20"/>
      <c r="D7" s="27"/>
      <c r="E7" s="20"/>
    </row>
    <row r="8" spans="1:5" ht="21.75">
      <c r="A8" s="28">
        <v>1</v>
      </c>
      <c r="B8" s="6" t="s">
        <v>104</v>
      </c>
      <c r="C8" s="7">
        <v>300000</v>
      </c>
      <c r="D8" s="29">
        <v>286125</v>
      </c>
      <c r="E8" s="30">
        <f>SUM(C8-D8)</f>
        <v>13875</v>
      </c>
    </row>
    <row r="9" spans="1:5" ht="21.75">
      <c r="A9" s="28">
        <v>2</v>
      </c>
      <c r="B9" s="6" t="s">
        <v>105</v>
      </c>
      <c r="C9" s="7">
        <v>11400000</v>
      </c>
      <c r="D9" s="29">
        <v>11400000</v>
      </c>
      <c r="E9" s="30">
        <f>SUM(C9-D9)</f>
        <v>0</v>
      </c>
    </row>
    <row r="10" spans="1:5" ht="21.75">
      <c r="A10" s="28"/>
      <c r="B10" s="6" t="s">
        <v>107</v>
      </c>
      <c r="C10" s="7"/>
      <c r="D10" s="29"/>
      <c r="E10" s="30">
        <f>SUM(C10-D10)</f>
        <v>0</v>
      </c>
    </row>
    <row r="11" spans="1:5" ht="21.75">
      <c r="A11" s="28">
        <v>3</v>
      </c>
      <c r="B11" s="6" t="s">
        <v>106</v>
      </c>
      <c r="C11" s="48">
        <v>1920000</v>
      </c>
      <c r="D11" s="29">
        <v>1920000</v>
      </c>
      <c r="E11" s="30">
        <f>SUM(C11-D11)</f>
        <v>0</v>
      </c>
    </row>
    <row r="12" spans="1:5" ht="21.75">
      <c r="A12" s="28">
        <v>4</v>
      </c>
      <c r="B12" s="6" t="s">
        <v>108</v>
      </c>
      <c r="C12" s="55">
        <v>900000</v>
      </c>
      <c r="D12" s="29">
        <v>900000</v>
      </c>
      <c r="E12" s="30">
        <f>SUM(C12-D12)</f>
        <v>0</v>
      </c>
    </row>
    <row r="13" spans="1:5" ht="21.75">
      <c r="A13" s="28"/>
      <c r="B13" s="6"/>
      <c r="C13" s="55"/>
      <c r="D13" s="29"/>
      <c r="E13" s="30"/>
    </row>
    <row r="14" spans="1:5" ht="21.75">
      <c r="A14" s="28"/>
      <c r="B14" s="42"/>
      <c r="C14" s="42"/>
      <c r="D14" s="29"/>
      <c r="E14" s="42"/>
    </row>
    <row r="15" spans="1:5" s="51" customFormat="1" ht="21.75" thickBot="1">
      <c r="A15" s="43"/>
      <c r="B15" s="43" t="s">
        <v>109</v>
      </c>
      <c r="C15" s="57">
        <f>SUM(C8:C14)</f>
        <v>14520000</v>
      </c>
      <c r="D15" s="58">
        <f>SUM(D8:D14)</f>
        <v>14506125</v>
      </c>
      <c r="E15" s="57">
        <f>SUM(E8:E14)</f>
        <v>13875</v>
      </c>
    </row>
    <row r="16" ht="22.5" thickTop="1"/>
  </sheetData>
  <sheetProtection/>
  <mergeCells count="4">
    <mergeCell ref="A2:E2"/>
    <mergeCell ref="A3:E3"/>
    <mergeCell ref="A4:E4"/>
    <mergeCell ref="A5:E5"/>
  </mergeCells>
  <printOptions/>
  <pageMargins left="0.7086614173228347" right="0" top="0.5511811023622047" bottom="0.35433070866141736" header="0.31496062992125984" footer="0.31496062992125984"/>
  <pageSetup horizontalDpi="300" verticalDpi="3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E19"/>
  <sheetViews>
    <sheetView view="pageBreakPreview" zoomScaleSheetLayoutView="100" zoomScalePageLayoutView="0" workbookViewId="0" topLeftCell="A1">
      <selection activeCell="B14" sqref="B14"/>
    </sheetView>
  </sheetViews>
  <sheetFormatPr defaultColWidth="9.140625" defaultRowHeight="21.75"/>
  <cols>
    <col min="1" max="1" width="4.57421875" style="3" customWidth="1"/>
    <col min="2" max="2" width="53.421875" style="4" bestFit="1" customWidth="1"/>
    <col min="3" max="3" width="16.421875" style="4" bestFit="1" customWidth="1"/>
    <col min="4" max="4" width="13.28125" style="25" customWidth="1"/>
    <col min="5" max="5" width="11.00390625" style="4" bestFit="1" customWidth="1"/>
    <col min="6" max="16384" width="9.140625" style="4" customWidth="1"/>
  </cols>
  <sheetData>
    <row r="2" spans="1:5" s="3" customFormat="1" ht="21.75">
      <c r="A2" s="202" t="s">
        <v>5</v>
      </c>
      <c r="B2" s="202"/>
      <c r="C2" s="202"/>
      <c r="D2" s="202"/>
      <c r="E2" s="202"/>
    </row>
    <row r="3" spans="1:5" s="3" customFormat="1" ht="21.75">
      <c r="A3" s="202" t="s">
        <v>6</v>
      </c>
      <c r="B3" s="202"/>
      <c r="C3" s="202"/>
      <c r="D3" s="202"/>
      <c r="E3" s="202"/>
    </row>
    <row r="4" spans="1:5" s="3" customFormat="1" ht="21.75">
      <c r="A4" s="202" t="s">
        <v>4</v>
      </c>
      <c r="B4" s="202"/>
      <c r="C4" s="202"/>
      <c r="D4" s="202"/>
      <c r="E4" s="202"/>
    </row>
    <row r="5" spans="1:5" s="3" customFormat="1" ht="21.75">
      <c r="A5" s="205" t="s">
        <v>13</v>
      </c>
      <c r="B5" s="205"/>
      <c r="C5" s="205"/>
      <c r="D5" s="205"/>
      <c r="E5" s="205"/>
    </row>
    <row r="6" spans="1:5" s="3" customFormat="1" ht="21.75">
      <c r="A6" s="2" t="s">
        <v>7</v>
      </c>
      <c r="B6" s="2" t="s">
        <v>8</v>
      </c>
      <c r="C6" s="2" t="s">
        <v>18</v>
      </c>
      <c r="D6" s="23" t="s">
        <v>9</v>
      </c>
      <c r="E6" s="2" t="s">
        <v>85</v>
      </c>
    </row>
    <row r="7" spans="1:5" s="21" customFormat="1" ht="21.75">
      <c r="A7" s="20"/>
      <c r="B7" s="20" t="s">
        <v>20</v>
      </c>
      <c r="C7" s="20"/>
      <c r="D7" s="27"/>
      <c r="E7" s="20"/>
    </row>
    <row r="8" spans="1:5" ht="21.75">
      <c r="A8" s="28">
        <v>1</v>
      </c>
      <c r="B8" s="6" t="s">
        <v>111</v>
      </c>
      <c r="C8" s="7">
        <v>90000</v>
      </c>
      <c r="D8" s="29">
        <v>89625</v>
      </c>
      <c r="E8" s="30">
        <f>SUM(C8-D8)</f>
        <v>375</v>
      </c>
    </row>
    <row r="9" spans="1:5" ht="21.75">
      <c r="A9" s="28">
        <v>2</v>
      </c>
      <c r="B9" s="6" t="s">
        <v>112</v>
      </c>
      <c r="C9" s="7">
        <v>250000</v>
      </c>
      <c r="D9" s="29">
        <v>193800</v>
      </c>
      <c r="E9" s="30">
        <f aca="true" t="shared" si="0" ref="E9:E16">SUM(C9-D9)</f>
        <v>56200</v>
      </c>
    </row>
    <row r="10" spans="1:5" ht="21.75">
      <c r="A10" s="28"/>
      <c r="B10" s="6" t="s">
        <v>110</v>
      </c>
      <c r="C10" s="7"/>
      <c r="D10" s="29"/>
      <c r="E10" s="30"/>
    </row>
    <row r="11" spans="1:5" ht="21.75">
      <c r="A11" s="28">
        <v>3</v>
      </c>
      <c r="B11" s="6" t="s">
        <v>113</v>
      </c>
      <c r="C11" s="7">
        <v>30000</v>
      </c>
      <c r="D11" s="29">
        <v>29620</v>
      </c>
      <c r="E11" s="30">
        <f t="shared" si="0"/>
        <v>380</v>
      </c>
    </row>
    <row r="12" spans="1:5" ht="21.75">
      <c r="A12" s="28">
        <v>4</v>
      </c>
      <c r="B12" s="6" t="s">
        <v>114</v>
      </c>
      <c r="C12" s="7">
        <v>150000</v>
      </c>
      <c r="D12" s="29">
        <v>145000</v>
      </c>
      <c r="E12" s="30">
        <f t="shared" si="0"/>
        <v>5000</v>
      </c>
    </row>
    <row r="13" spans="1:5" ht="21.75">
      <c r="A13" s="28">
        <v>5</v>
      </c>
      <c r="B13" s="6" t="s">
        <v>115</v>
      </c>
      <c r="C13" s="7">
        <v>1680000</v>
      </c>
      <c r="D13" s="29">
        <v>1680000</v>
      </c>
      <c r="E13" s="30">
        <f t="shared" si="0"/>
        <v>0</v>
      </c>
    </row>
    <row r="14" spans="1:5" ht="21.75">
      <c r="A14" s="28">
        <v>6</v>
      </c>
      <c r="B14" s="47" t="s">
        <v>116</v>
      </c>
      <c r="C14" s="8">
        <v>300000</v>
      </c>
      <c r="D14" s="29">
        <v>300000</v>
      </c>
      <c r="E14" s="30">
        <f t="shared" si="0"/>
        <v>0</v>
      </c>
    </row>
    <row r="15" spans="1:5" ht="21.75">
      <c r="A15" s="28"/>
      <c r="B15" s="47" t="s">
        <v>118</v>
      </c>
      <c r="C15" s="8"/>
      <c r="D15" s="29"/>
      <c r="E15" s="30"/>
    </row>
    <row r="16" spans="1:5" ht="21.75">
      <c r="A16" s="28">
        <v>7</v>
      </c>
      <c r="B16" s="6" t="s">
        <v>117</v>
      </c>
      <c r="C16" s="8">
        <v>650000</v>
      </c>
      <c r="D16" s="29">
        <v>645000</v>
      </c>
      <c r="E16" s="30">
        <f t="shared" si="0"/>
        <v>5000</v>
      </c>
    </row>
    <row r="17" spans="1:5" ht="21.75">
      <c r="A17" s="28"/>
      <c r="B17" s="6" t="s">
        <v>256</v>
      </c>
      <c r="C17" s="8"/>
      <c r="D17" s="29"/>
      <c r="E17" s="42"/>
    </row>
    <row r="18" spans="1:5" ht="21.75">
      <c r="A18" s="28"/>
      <c r="B18" s="42"/>
      <c r="C18" s="42"/>
      <c r="D18" s="29"/>
      <c r="E18" s="42"/>
    </row>
    <row r="19" spans="1:5" s="51" customFormat="1" ht="21.75" thickBot="1">
      <c r="A19" s="13"/>
      <c r="B19" s="13" t="s">
        <v>119</v>
      </c>
      <c r="C19" s="45">
        <f>SUM(C8:C18)</f>
        <v>3150000</v>
      </c>
      <c r="D19" s="56">
        <f>SUM(D8:D18)</f>
        <v>3083045</v>
      </c>
      <c r="E19" s="45">
        <f>SUM(E8:E18)</f>
        <v>66955</v>
      </c>
    </row>
    <row r="20" ht="22.5" thickTop="1"/>
  </sheetData>
  <sheetProtection/>
  <mergeCells count="4">
    <mergeCell ref="A2:E2"/>
    <mergeCell ref="A3:E3"/>
    <mergeCell ref="A4:E4"/>
    <mergeCell ref="A5:E5"/>
  </mergeCells>
  <printOptions/>
  <pageMargins left="0.7086614173228347" right="0" top="0.7480314960629921" bottom="0.35433070866141736" header="0.31496062992125984" footer="0.31496062992125984"/>
  <pageSetup horizontalDpi="300" verticalDpi="3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2:E16"/>
  <sheetViews>
    <sheetView view="pageBreakPreview" zoomScaleSheetLayoutView="100" zoomScalePageLayoutView="0" workbookViewId="0" topLeftCell="A1">
      <selection activeCell="B8" sqref="B8"/>
    </sheetView>
  </sheetViews>
  <sheetFormatPr defaultColWidth="9.140625" defaultRowHeight="21.75"/>
  <cols>
    <col min="1" max="1" width="3.57421875" style="3" customWidth="1"/>
    <col min="2" max="2" width="57.28125" style="4" customWidth="1"/>
    <col min="3" max="3" width="15.28125" style="5" customWidth="1"/>
    <col min="4" max="4" width="13.28125" style="25" customWidth="1"/>
    <col min="5" max="5" width="12.00390625" style="4" customWidth="1"/>
    <col min="6" max="16384" width="9.140625" style="4" customWidth="1"/>
  </cols>
  <sheetData>
    <row r="2" spans="1:5" s="3" customFormat="1" ht="21" customHeight="1">
      <c r="A2" s="202" t="s">
        <v>5</v>
      </c>
      <c r="B2" s="202"/>
      <c r="C2" s="202"/>
      <c r="D2" s="202"/>
      <c r="E2" s="202"/>
    </row>
    <row r="3" spans="1:5" s="3" customFormat="1" ht="21.75">
      <c r="A3" s="202" t="s">
        <v>6</v>
      </c>
      <c r="B3" s="202"/>
      <c r="C3" s="202"/>
      <c r="D3" s="202"/>
      <c r="E3" s="202"/>
    </row>
    <row r="4" spans="1:5" s="3" customFormat="1" ht="21.75">
      <c r="A4" s="202" t="s">
        <v>4</v>
      </c>
      <c r="B4" s="202"/>
      <c r="C4" s="202"/>
      <c r="D4" s="202"/>
      <c r="E4" s="202"/>
    </row>
    <row r="5" spans="1:5" s="3" customFormat="1" ht="21.75">
      <c r="A5" s="205" t="s">
        <v>14</v>
      </c>
      <c r="B5" s="205"/>
      <c r="C5" s="205"/>
      <c r="D5" s="205"/>
      <c r="E5" s="205"/>
    </row>
    <row r="6" spans="1:5" s="3" customFormat="1" ht="21.75">
      <c r="A6" s="2" t="s">
        <v>7</v>
      </c>
      <c r="B6" s="2" t="s">
        <v>8</v>
      </c>
      <c r="C6" s="2" t="s">
        <v>18</v>
      </c>
      <c r="D6" s="23" t="s">
        <v>9</v>
      </c>
      <c r="E6" s="2" t="s">
        <v>85</v>
      </c>
    </row>
    <row r="7" spans="1:5" s="21" customFormat="1" ht="21.75">
      <c r="A7" s="20"/>
      <c r="B7" s="20" t="s">
        <v>20</v>
      </c>
      <c r="C7" s="20"/>
      <c r="D7" s="27"/>
      <c r="E7" s="20"/>
    </row>
    <row r="8" spans="1:5" ht="23.25">
      <c r="A8" s="28">
        <v>1</v>
      </c>
      <c r="B8" s="6" t="s">
        <v>120</v>
      </c>
      <c r="C8" s="17">
        <v>110000</v>
      </c>
      <c r="D8" s="29">
        <v>108529.11</v>
      </c>
      <c r="E8" s="30">
        <f aca="true" t="shared" si="0" ref="E8:E13">SUM(C8-D8)</f>
        <v>1470.8899999999994</v>
      </c>
    </row>
    <row r="9" spans="1:5" ht="23.25">
      <c r="A9" s="28">
        <v>2</v>
      </c>
      <c r="B9" s="15" t="s">
        <v>121</v>
      </c>
      <c r="C9" s="17">
        <v>500000</v>
      </c>
      <c r="D9" s="29">
        <v>58631.55</v>
      </c>
      <c r="E9" s="30">
        <f t="shared" si="0"/>
        <v>441368.45</v>
      </c>
    </row>
    <row r="10" spans="1:5" ht="23.25">
      <c r="A10" s="28">
        <v>3</v>
      </c>
      <c r="B10" s="15" t="s">
        <v>122</v>
      </c>
      <c r="C10" s="17">
        <v>140000</v>
      </c>
      <c r="D10" s="29">
        <v>138000</v>
      </c>
      <c r="E10" s="30">
        <f t="shared" si="0"/>
        <v>2000</v>
      </c>
    </row>
    <row r="11" spans="1:5" ht="23.25">
      <c r="A11" s="28">
        <v>4</v>
      </c>
      <c r="B11" s="15" t="s">
        <v>123</v>
      </c>
      <c r="C11" s="17">
        <v>1480000</v>
      </c>
      <c r="D11" s="29">
        <v>1480000</v>
      </c>
      <c r="E11" s="30">
        <f t="shared" si="0"/>
        <v>0</v>
      </c>
    </row>
    <row r="12" spans="1:5" ht="23.25">
      <c r="A12" s="28">
        <v>5</v>
      </c>
      <c r="B12" s="15" t="s">
        <v>124</v>
      </c>
      <c r="C12" s="17">
        <v>962000</v>
      </c>
      <c r="D12" s="29">
        <v>962000</v>
      </c>
      <c r="E12" s="30">
        <f t="shared" si="0"/>
        <v>0</v>
      </c>
    </row>
    <row r="13" spans="1:5" ht="23.25">
      <c r="A13" s="28">
        <v>6</v>
      </c>
      <c r="B13" s="46" t="s">
        <v>125</v>
      </c>
      <c r="C13" s="16">
        <v>100000</v>
      </c>
      <c r="D13" s="29">
        <v>97000</v>
      </c>
      <c r="E13" s="30">
        <f t="shared" si="0"/>
        <v>3000</v>
      </c>
    </row>
    <row r="14" spans="1:5" ht="23.25">
      <c r="A14" s="28"/>
      <c r="B14" s="46" t="s">
        <v>126</v>
      </c>
      <c r="C14" s="16"/>
      <c r="D14" s="29"/>
      <c r="E14" s="30"/>
    </row>
    <row r="15" spans="1:5" ht="21.75">
      <c r="A15" s="28"/>
      <c r="B15" s="42"/>
      <c r="C15" s="8"/>
      <c r="D15" s="29"/>
      <c r="E15" s="30"/>
    </row>
    <row r="16" spans="1:5" s="51" customFormat="1" ht="21.75" thickBot="1">
      <c r="A16" s="43"/>
      <c r="B16" s="43" t="s">
        <v>127</v>
      </c>
      <c r="C16" s="45">
        <f>SUM(C8:C15)</f>
        <v>3292000</v>
      </c>
      <c r="D16" s="56">
        <f>SUM(D8:D15)</f>
        <v>2844160.66</v>
      </c>
      <c r="E16" s="45">
        <f>SUM(E8:E15)</f>
        <v>447839.34</v>
      </c>
    </row>
    <row r="17" ht="22.5" thickTop="1"/>
  </sheetData>
  <sheetProtection/>
  <mergeCells count="4">
    <mergeCell ref="A2:E2"/>
    <mergeCell ref="A3:E3"/>
    <mergeCell ref="A4:E4"/>
    <mergeCell ref="A5:E5"/>
  </mergeCells>
  <printOptions/>
  <pageMargins left="0.7086614173228347" right="0" top="0.7480314960629921" bottom="0.35433070866141736" header="0.31496062992125984" footer="0.31496062992125984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2:E69"/>
  <sheetViews>
    <sheetView view="pageBreakPreview" zoomScaleSheetLayoutView="100" zoomScalePageLayoutView="0" workbookViewId="0" topLeftCell="A1">
      <selection activeCell="B51" sqref="B51"/>
    </sheetView>
  </sheetViews>
  <sheetFormatPr defaultColWidth="9.140625" defaultRowHeight="21.75"/>
  <cols>
    <col min="1" max="1" width="3.421875" style="3" customWidth="1"/>
    <col min="2" max="2" width="52.8515625" style="4" customWidth="1"/>
    <col min="3" max="3" width="15.00390625" style="5" bestFit="1" customWidth="1"/>
    <col min="4" max="4" width="15.8515625" style="25" bestFit="1" customWidth="1"/>
    <col min="5" max="5" width="15.00390625" style="4" bestFit="1" customWidth="1"/>
    <col min="6" max="16384" width="9.140625" style="4" customWidth="1"/>
  </cols>
  <sheetData>
    <row r="2" spans="1:5" s="3" customFormat="1" ht="21" customHeight="1">
      <c r="A2" s="202" t="s">
        <v>5</v>
      </c>
      <c r="B2" s="202"/>
      <c r="C2" s="202"/>
      <c r="D2" s="202"/>
      <c r="E2" s="202"/>
    </row>
    <row r="3" spans="1:5" s="3" customFormat="1" ht="21.75">
      <c r="A3" s="202" t="s">
        <v>6</v>
      </c>
      <c r="B3" s="202"/>
      <c r="C3" s="202"/>
      <c r="D3" s="202"/>
      <c r="E3" s="202"/>
    </row>
    <row r="4" spans="1:5" s="3" customFormat="1" ht="21.75">
      <c r="A4" s="202" t="s">
        <v>4</v>
      </c>
      <c r="B4" s="202"/>
      <c r="C4" s="202"/>
      <c r="D4" s="202"/>
      <c r="E4" s="202"/>
    </row>
    <row r="5" spans="1:5" s="3" customFormat="1" ht="21.75">
      <c r="A5" s="205" t="s">
        <v>15</v>
      </c>
      <c r="B5" s="205"/>
      <c r="C5" s="205"/>
      <c r="D5" s="205"/>
      <c r="E5" s="205"/>
    </row>
    <row r="6" spans="1:5" s="3" customFormat="1" ht="21.75">
      <c r="A6" s="2" t="s">
        <v>7</v>
      </c>
      <c r="B6" s="2" t="s">
        <v>8</v>
      </c>
      <c r="C6" s="2" t="s">
        <v>18</v>
      </c>
      <c r="D6" s="23" t="s">
        <v>9</v>
      </c>
      <c r="E6" s="2" t="s">
        <v>85</v>
      </c>
    </row>
    <row r="7" spans="1:5" s="21" customFormat="1" ht="21.75">
      <c r="A7" s="20"/>
      <c r="B7" s="20" t="s">
        <v>20</v>
      </c>
      <c r="C7" s="20"/>
      <c r="D7" s="27"/>
      <c r="E7" s="20"/>
    </row>
    <row r="8" spans="1:5" ht="21.75">
      <c r="A8" s="28">
        <v>1</v>
      </c>
      <c r="B8" s="6" t="s">
        <v>218</v>
      </c>
      <c r="C8" s="8">
        <v>700000</v>
      </c>
      <c r="D8" s="67">
        <v>245443.41</v>
      </c>
      <c r="E8" s="30">
        <f>SUM(C8-D8)</f>
        <v>454556.58999999997</v>
      </c>
    </row>
    <row r="9" spans="1:5" ht="21.75">
      <c r="A9" s="28">
        <v>2</v>
      </c>
      <c r="B9" s="6" t="s">
        <v>219</v>
      </c>
      <c r="C9" s="8">
        <v>150000</v>
      </c>
      <c r="D9" s="67">
        <v>138000</v>
      </c>
      <c r="E9" s="30">
        <f aca="true" t="shared" si="0" ref="E9:E65">SUM(C9-D9)</f>
        <v>12000</v>
      </c>
    </row>
    <row r="10" spans="1:5" ht="21.75">
      <c r="A10" s="28">
        <v>3</v>
      </c>
      <c r="B10" s="6" t="s">
        <v>220</v>
      </c>
      <c r="C10" s="8">
        <v>380000</v>
      </c>
      <c r="D10" s="29">
        <v>370000</v>
      </c>
      <c r="E10" s="30">
        <f t="shared" si="0"/>
        <v>10000</v>
      </c>
    </row>
    <row r="11" spans="1:5" ht="21.75">
      <c r="A11" s="28">
        <v>4</v>
      </c>
      <c r="B11" s="19" t="s">
        <v>19</v>
      </c>
      <c r="C11" s="7">
        <v>460000</v>
      </c>
      <c r="D11" s="29">
        <v>460000</v>
      </c>
      <c r="E11" s="30">
        <f t="shared" si="0"/>
        <v>0</v>
      </c>
    </row>
    <row r="12" spans="1:5" ht="21.75">
      <c r="A12" s="28">
        <v>5</v>
      </c>
      <c r="B12" s="6" t="s">
        <v>221</v>
      </c>
      <c r="C12" s="8">
        <v>700000</v>
      </c>
      <c r="D12" s="29">
        <v>166692</v>
      </c>
      <c r="E12" s="30">
        <f t="shared" si="0"/>
        <v>533308</v>
      </c>
    </row>
    <row r="13" spans="1:5" ht="21.75">
      <c r="A13" s="28">
        <v>6</v>
      </c>
      <c r="B13" s="6" t="s">
        <v>222</v>
      </c>
      <c r="C13" s="68">
        <v>30000</v>
      </c>
      <c r="D13" s="29">
        <v>19980</v>
      </c>
      <c r="E13" s="30">
        <f t="shared" si="0"/>
        <v>10020</v>
      </c>
    </row>
    <row r="14" spans="1:5" ht="21.75">
      <c r="A14" s="28">
        <v>7</v>
      </c>
      <c r="B14" s="6" t="s">
        <v>223</v>
      </c>
      <c r="C14" s="8">
        <v>30000</v>
      </c>
      <c r="D14" s="29">
        <v>27500</v>
      </c>
      <c r="E14" s="30">
        <f t="shared" si="0"/>
        <v>2500</v>
      </c>
    </row>
    <row r="15" spans="1:5" ht="21.75">
      <c r="A15" s="28">
        <v>8</v>
      </c>
      <c r="B15" s="6" t="s">
        <v>89</v>
      </c>
      <c r="C15" s="7">
        <v>500000</v>
      </c>
      <c r="D15" s="29">
        <v>471500</v>
      </c>
      <c r="E15" s="30">
        <f>SUM(C15-D15)</f>
        <v>28500</v>
      </c>
    </row>
    <row r="16" spans="1:5" ht="21.75">
      <c r="A16" s="28">
        <v>9</v>
      </c>
      <c r="B16" s="6" t="s">
        <v>90</v>
      </c>
      <c r="C16" s="7">
        <f>1400000+500000</f>
        <v>1900000</v>
      </c>
      <c r="D16" s="29">
        <v>1719200</v>
      </c>
      <c r="E16" s="30">
        <f>SUM(C16-D16)</f>
        <v>180800</v>
      </c>
    </row>
    <row r="17" spans="1:5" ht="21.75">
      <c r="A17" s="28">
        <v>10</v>
      </c>
      <c r="B17" s="6" t="s">
        <v>91</v>
      </c>
      <c r="C17" s="7">
        <v>50000</v>
      </c>
      <c r="D17" s="29">
        <v>48580</v>
      </c>
      <c r="E17" s="30">
        <f>SUM(C17-D17)</f>
        <v>1420</v>
      </c>
    </row>
    <row r="18" spans="1:5" ht="21.75">
      <c r="A18" s="28">
        <v>11</v>
      </c>
      <c r="B18" s="47" t="s">
        <v>224</v>
      </c>
      <c r="C18" s="7">
        <v>100000</v>
      </c>
      <c r="D18" s="29">
        <v>92086.76</v>
      </c>
      <c r="E18" s="30">
        <f t="shared" si="0"/>
        <v>7913.240000000005</v>
      </c>
    </row>
    <row r="19" spans="1:5" ht="21.75">
      <c r="A19" s="28">
        <v>12</v>
      </c>
      <c r="B19" s="6" t="s">
        <v>225</v>
      </c>
      <c r="C19" s="7">
        <v>133000</v>
      </c>
      <c r="D19" s="29">
        <v>97402.75</v>
      </c>
      <c r="E19" s="30">
        <f t="shared" si="0"/>
        <v>35597.25</v>
      </c>
    </row>
    <row r="20" spans="1:5" ht="21.75">
      <c r="A20" s="28">
        <v>13</v>
      </c>
      <c r="B20" s="47" t="s">
        <v>226</v>
      </c>
      <c r="C20" s="8">
        <v>60000</v>
      </c>
      <c r="D20" s="29">
        <v>18600</v>
      </c>
      <c r="E20" s="30">
        <f t="shared" si="0"/>
        <v>41400</v>
      </c>
    </row>
    <row r="21" spans="1:5" ht="21.75">
      <c r="A21" s="28">
        <v>14</v>
      </c>
      <c r="B21" s="6" t="s">
        <v>227</v>
      </c>
      <c r="C21" s="8">
        <v>50000</v>
      </c>
      <c r="D21" s="29">
        <v>34794.74</v>
      </c>
      <c r="E21" s="30">
        <f t="shared" si="0"/>
        <v>15205.260000000002</v>
      </c>
    </row>
    <row r="22" spans="1:5" ht="21.75">
      <c r="A22" s="28">
        <v>15</v>
      </c>
      <c r="B22" s="6" t="s">
        <v>228</v>
      </c>
      <c r="C22" s="8">
        <v>100000</v>
      </c>
      <c r="D22" s="29">
        <v>50000</v>
      </c>
      <c r="E22" s="30">
        <f t="shared" si="0"/>
        <v>50000</v>
      </c>
    </row>
    <row r="23" spans="1:5" ht="21.75">
      <c r="A23" s="28">
        <v>16</v>
      </c>
      <c r="B23" s="6" t="s">
        <v>229</v>
      </c>
      <c r="C23" s="8">
        <v>12000</v>
      </c>
      <c r="D23" s="29">
        <v>9000</v>
      </c>
      <c r="E23" s="30">
        <f t="shared" si="0"/>
        <v>3000</v>
      </c>
    </row>
    <row r="24" spans="1:5" ht="21.75">
      <c r="A24" s="28">
        <v>17</v>
      </c>
      <c r="B24" s="6" t="s">
        <v>230</v>
      </c>
      <c r="C24" s="8">
        <v>125000</v>
      </c>
      <c r="D24" s="29">
        <v>125000</v>
      </c>
      <c r="E24" s="30">
        <f t="shared" si="0"/>
        <v>0</v>
      </c>
    </row>
    <row r="25" spans="1:5" ht="21.75">
      <c r="A25" s="28">
        <v>18</v>
      </c>
      <c r="B25" s="6" t="s">
        <v>231</v>
      </c>
      <c r="C25" s="8">
        <v>650000</v>
      </c>
      <c r="D25" s="29">
        <v>648000</v>
      </c>
      <c r="E25" s="30">
        <f t="shared" si="0"/>
        <v>2000</v>
      </c>
    </row>
    <row r="26" spans="1:5" ht="21.75">
      <c r="A26" s="28">
        <v>19</v>
      </c>
      <c r="B26" s="6" t="s">
        <v>232</v>
      </c>
      <c r="C26" s="8">
        <v>19000</v>
      </c>
      <c r="D26" s="29">
        <v>19000</v>
      </c>
      <c r="E26" s="30">
        <f t="shared" si="0"/>
        <v>0</v>
      </c>
    </row>
    <row r="27" spans="1:5" ht="21.75">
      <c r="A27" s="28">
        <v>20</v>
      </c>
      <c r="B27" s="6" t="s">
        <v>139</v>
      </c>
      <c r="C27" s="8">
        <v>250000</v>
      </c>
      <c r="D27" s="29">
        <v>156400</v>
      </c>
      <c r="E27" s="30">
        <f>SUM(C27-D27)</f>
        <v>93600</v>
      </c>
    </row>
    <row r="28" spans="1:5" ht="21.75">
      <c r="A28" s="28">
        <v>21</v>
      </c>
      <c r="B28" s="6" t="s">
        <v>233</v>
      </c>
      <c r="C28" s="39">
        <v>615500</v>
      </c>
      <c r="D28" s="29">
        <v>615000</v>
      </c>
      <c r="E28" s="30">
        <f t="shared" si="0"/>
        <v>500</v>
      </c>
    </row>
    <row r="29" spans="1:5" ht="21.75">
      <c r="A29" s="28">
        <v>22</v>
      </c>
      <c r="B29" s="6" t="s">
        <v>234</v>
      </c>
      <c r="C29" s="39">
        <v>360000</v>
      </c>
      <c r="D29" s="29">
        <v>360000</v>
      </c>
      <c r="E29" s="30">
        <f t="shared" si="0"/>
        <v>0</v>
      </c>
    </row>
    <row r="30" spans="1:5" ht="21.75">
      <c r="A30" s="28"/>
      <c r="B30" s="14" t="s">
        <v>128</v>
      </c>
      <c r="C30" s="39"/>
      <c r="D30" s="29"/>
      <c r="E30" s="30"/>
    </row>
    <row r="31" spans="1:5" ht="21.75">
      <c r="A31" s="28">
        <v>23</v>
      </c>
      <c r="B31" s="6" t="s">
        <v>235</v>
      </c>
      <c r="C31" s="7">
        <v>50000</v>
      </c>
      <c r="D31" s="29">
        <v>30208.75</v>
      </c>
      <c r="E31" s="30">
        <f t="shared" si="0"/>
        <v>19791.25</v>
      </c>
    </row>
    <row r="32" spans="1:5" ht="21.75">
      <c r="A32" s="28">
        <v>24</v>
      </c>
      <c r="B32" s="6" t="s">
        <v>236</v>
      </c>
      <c r="C32" s="7">
        <v>52000</v>
      </c>
      <c r="D32" s="29">
        <v>52000</v>
      </c>
      <c r="E32" s="30">
        <f t="shared" si="0"/>
        <v>0</v>
      </c>
    </row>
    <row r="33" spans="1:5" ht="21.75">
      <c r="A33" s="28">
        <v>25</v>
      </c>
      <c r="B33" s="6" t="s">
        <v>257</v>
      </c>
      <c r="C33" s="7">
        <v>100000</v>
      </c>
      <c r="D33" s="29">
        <v>61443</v>
      </c>
      <c r="E33" s="30">
        <f t="shared" si="0"/>
        <v>38557</v>
      </c>
    </row>
    <row r="34" spans="1:5" ht="21.75">
      <c r="A34" s="28">
        <v>26</v>
      </c>
      <c r="B34" s="6" t="s">
        <v>258</v>
      </c>
      <c r="C34" s="69">
        <v>60000</v>
      </c>
      <c r="D34" s="29">
        <v>59000</v>
      </c>
      <c r="E34" s="30">
        <f t="shared" si="0"/>
        <v>1000</v>
      </c>
    </row>
    <row r="35" spans="1:5" ht="21.75">
      <c r="A35" s="28">
        <v>27</v>
      </c>
      <c r="B35" s="6" t="s">
        <v>237</v>
      </c>
      <c r="C35" s="8">
        <v>3000000</v>
      </c>
      <c r="D35" s="29">
        <v>2622044.84</v>
      </c>
      <c r="E35" s="30">
        <f>SUM(C35-D35)</f>
        <v>377955.16000000015</v>
      </c>
    </row>
    <row r="36" spans="1:5" ht="21.75">
      <c r="A36" s="28">
        <v>28</v>
      </c>
      <c r="B36" s="6" t="s">
        <v>259</v>
      </c>
      <c r="C36" s="39">
        <v>975000</v>
      </c>
      <c r="D36" s="29">
        <v>975000</v>
      </c>
      <c r="E36" s="30">
        <f>SUM(C36-D36)</f>
        <v>0</v>
      </c>
    </row>
    <row r="37" spans="1:5" ht="21.75">
      <c r="A37" s="21"/>
      <c r="B37" s="11"/>
      <c r="C37" s="12"/>
      <c r="D37" s="24"/>
      <c r="E37" s="26"/>
    </row>
    <row r="38" spans="1:5" s="22" customFormat="1" ht="21.75">
      <c r="A38" s="21"/>
      <c r="B38" s="11"/>
      <c r="C38" s="12"/>
      <c r="D38" s="24"/>
      <c r="E38" s="26"/>
    </row>
    <row r="39" spans="1:5" s="22" customFormat="1" ht="21.75">
      <c r="A39" s="21"/>
      <c r="B39" s="11"/>
      <c r="C39" s="12"/>
      <c r="D39" s="24"/>
      <c r="E39" s="26"/>
    </row>
    <row r="40" spans="1:5" s="3" customFormat="1" ht="21.75">
      <c r="A40" s="2" t="s">
        <v>7</v>
      </c>
      <c r="B40" s="2" t="s">
        <v>8</v>
      </c>
      <c r="C40" s="2" t="s">
        <v>18</v>
      </c>
      <c r="D40" s="23" t="s">
        <v>9</v>
      </c>
      <c r="E40" s="2" t="s">
        <v>85</v>
      </c>
    </row>
    <row r="41" spans="1:5" ht="21.75">
      <c r="A41" s="28"/>
      <c r="B41" s="14" t="s">
        <v>21</v>
      </c>
      <c r="C41" s="69"/>
      <c r="D41" s="29"/>
      <c r="E41" s="30"/>
    </row>
    <row r="42" spans="1:5" ht="21.75">
      <c r="A42" s="28">
        <v>29</v>
      </c>
      <c r="B42" s="6" t="s">
        <v>238</v>
      </c>
      <c r="C42" s="8">
        <v>30000</v>
      </c>
      <c r="D42" s="29">
        <v>29500</v>
      </c>
      <c r="E42" s="30">
        <f>SUM(C42-D42)</f>
        <v>500</v>
      </c>
    </row>
    <row r="43" spans="1:5" ht="21.75">
      <c r="A43" s="28">
        <v>30</v>
      </c>
      <c r="B43" s="6" t="s">
        <v>239</v>
      </c>
      <c r="C43" s="7">
        <v>15800</v>
      </c>
      <c r="D43" s="29">
        <v>15800</v>
      </c>
      <c r="E43" s="30">
        <f t="shared" si="0"/>
        <v>0</v>
      </c>
    </row>
    <row r="44" spans="1:5" ht="21.75">
      <c r="A44" s="28">
        <v>31</v>
      </c>
      <c r="B44" s="6" t="s">
        <v>240</v>
      </c>
      <c r="C44" s="8">
        <v>600000</v>
      </c>
      <c r="D44" s="29">
        <v>600000</v>
      </c>
      <c r="E44" s="30">
        <f t="shared" si="0"/>
        <v>0</v>
      </c>
    </row>
    <row r="45" spans="1:5" ht="21.75">
      <c r="A45" s="28"/>
      <c r="B45" s="14" t="s">
        <v>96</v>
      </c>
      <c r="C45" s="8"/>
      <c r="D45" s="29"/>
      <c r="E45" s="30"/>
    </row>
    <row r="46" spans="1:5" ht="21.75">
      <c r="A46" s="28">
        <v>32</v>
      </c>
      <c r="B46" s="6" t="s">
        <v>241</v>
      </c>
      <c r="C46" s="7">
        <v>50000</v>
      </c>
      <c r="D46" s="29">
        <v>9453.45</v>
      </c>
      <c r="E46" s="30">
        <f t="shared" si="0"/>
        <v>40546.55</v>
      </c>
    </row>
    <row r="47" spans="1:5" ht="21.75">
      <c r="A47" s="28">
        <v>33</v>
      </c>
      <c r="B47" s="6" t="s">
        <v>242</v>
      </c>
      <c r="C47" s="8">
        <v>28000</v>
      </c>
      <c r="D47" s="29">
        <v>27713</v>
      </c>
      <c r="E47" s="30">
        <f t="shared" si="0"/>
        <v>287</v>
      </c>
    </row>
    <row r="48" spans="1:5" ht="21.75">
      <c r="A48" s="28"/>
      <c r="B48" s="14" t="s">
        <v>98</v>
      </c>
      <c r="C48" s="8"/>
      <c r="D48" s="29"/>
      <c r="E48" s="30"/>
    </row>
    <row r="49" spans="1:5" ht="21.75">
      <c r="A49" s="28">
        <v>34</v>
      </c>
      <c r="B49" s="6" t="s">
        <v>243</v>
      </c>
      <c r="C49" s="7">
        <v>70000</v>
      </c>
      <c r="D49" s="29">
        <v>19088.9</v>
      </c>
      <c r="E49" s="30">
        <f t="shared" si="0"/>
        <v>50911.1</v>
      </c>
    </row>
    <row r="50" spans="1:5" ht="21.75">
      <c r="A50" s="28">
        <v>35</v>
      </c>
      <c r="B50" s="49" t="s">
        <v>244</v>
      </c>
      <c r="C50" s="8">
        <v>100000</v>
      </c>
      <c r="D50" s="29">
        <v>74573</v>
      </c>
      <c r="E50" s="30">
        <f t="shared" si="0"/>
        <v>25427</v>
      </c>
    </row>
    <row r="51" spans="1:5" ht="21.75">
      <c r="A51" s="28"/>
      <c r="B51" s="49" t="s">
        <v>245</v>
      </c>
      <c r="C51" s="8"/>
      <c r="D51" s="29"/>
      <c r="E51" s="30"/>
    </row>
    <row r="52" spans="1:5" ht="21.75">
      <c r="A52" s="28">
        <v>36</v>
      </c>
      <c r="B52" s="49" t="s">
        <v>246</v>
      </c>
      <c r="C52" s="7">
        <v>41000</v>
      </c>
      <c r="D52" s="29">
        <v>40871.12</v>
      </c>
      <c r="E52" s="30">
        <f t="shared" si="0"/>
        <v>128.87999999999738</v>
      </c>
    </row>
    <row r="53" spans="1:5" ht="21.75">
      <c r="A53" s="28">
        <v>37</v>
      </c>
      <c r="B53" s="6" t="s">
        <v>247</v>
      </c>
      <c r="C53" s="8">
        <v>36000</v>
      </c>
      <c r="D53" s="29">
        <v>32100</v>
      </c>
      <c r="E53" s="30">
        <f t="shared" si="0"/>
        <v>3900</v>
      </c>
    </row>
    <row r="54" spans="1:5" ht="21.75">
      <c r="A54" s="28"/>
      <c r="B54" s="6" t="s">
        <v>249</v>
      </c>
      <c r="C54" s="8"/>
      <c r="D54" s="29"/>
      <c r="E54" s="30"/>
    </row>
    <row r="55" spans="1:5" ht="21.75">
      <c r="A55" s="28">
        <v>38</v>
      </c>
      <c r="B55" s="6" t="s">
        <v>248</v>
      </c>
      <c r="C55" s="8">
        <v>154000</v>
      </c>
      <c r="D55" s="29">
        <v>154000</v>
      </c>
      <c r="E55" s="30">
        <f t="shared" si="0"/>
        <v>0</v>
      </c>
    </row>
    <row r="56" spans="1:5" ht="21.75">
      <c r="A56" s="28"/>
      <c r="B56" s="49" t="s">
        <v>249</v>
      </c>
      <c r="C56" s="8"/>
      <c r="D56" s="29"/>
      <c r="E56" s="30"/>
    </row>
    <row r="57" spans="1:5" ht="21.75">
      <c r="A57" s="28">
        <v>39</v>
      </c>
      <c r="B57" s="6" t="s">
        <v>250</v>
      </c>
      <c r="C57" s="8">
        <v>40000</v>
      </c>
      <c r="D57" s="29">
        <v>40000</v>
      </c>
      <c r="E57" s="30">
        <f t="shared" si="0"/>
        <v>0</v>
      </c>
    </row>
    <row r="58" spans="1:5" ht="21.75">
      <c r="A58" s="28">
        <v>40</v>
      </c>
      <c r="B58" s="6" t="s">
        <v>242</v>
      </c>
      <c r="C58" s="8">
        <v>70000</v>
      </c>
      <c r="D58" s="29">
        <v>69978</v>
      </c>
      <c r="E58" s="30">
        <f t="shared" si="0"/>
        <v>22</v>
      </c>
    </row>
    <row r="59" spans="1:5" ht="21.75">
      <c r="A59" s="28">
        <v>41</v>
      </c>
      <c r="B59" s="6" t="s">
        <v>251</v>
      </c>
      <c r="C59" s="8">
        <v>80000</v>
      </c>
      <c r="D59" s="29">
        <v>52350</v>
      </c>
      <c r="E59" s="30">
        <f t="shared" si="0"/>
        <v>27650</v>
      </c>
    </row>
    <row r="60" spans="1:5" ht="21.75">
      <c r="A60" s="28"/>
      <c r="B60" s="6" t="s">
        <v>252</v>
      </c>
      <c r="C60" s="8"/>
      <c r="D60" s="29"/>
      <c r="E60" s="30"/>
    </row>
    <row r="61" spans="1:5" ht="21.75">
      <c r="A61" s="28">
        <v>42</v>
      </c>
      <c r="B61" s="73" t="s">
        <v>267</v>
      </c>
      <c r="C61" s="8">
        <v>78000</v>
      </c>
      <c r="D61" s="29">
        <v>78000</v>
      </c>
      <c r="E61" s="30">
        <f t="shared" si="0"/>
        <v>0</v>
      </c>
    </row>
    <row r="62" spans="1:5" ht="21.75">
      <c r="A62" s="28">
        <v>43</v>
      </c>
      <c r="B62" s="49" t="s">
        <v>268</v>
      </c>
      <c r="C62" s="8">
        <v>16000</v>
      </c>
      <c r="D62" s="29">
        <v>16000</v>
      </c>
      <c r="E62" s="30">
        <f t="shared" si="0"/>
        <v>0</v>
      </c>
    </row>
    <row r="63" spans="1:5" ht="21.75">
      <c r="A63" s="28"/>
      <c r="B63" s="49" t="s">
        <v>253</v>
      </c>
      <c r="C63" s="8"/>
      <c r="D63" s="29"/>
      <c r="E63" s="30"/>
    </row>
    <row r="64" spans="1:5" ht="21.75">
      <c r="A64" s="28">
        <v>44</v>
      </c>
      <c r="B64" s="49" t="s">
        <v>269</v>
      </c>
      <c r="C64" s="7">
        <v>425400</v>
      </c>
      <c r="D64" s="29">
        <v>291250</v>
      </c>
      <c r="E64" s="30">
        <f t="shared" si="0"/>
        <v>134150</v>
      </c>
    </row>
    <row r="65" spans="1:5" ht="21.75">
      <c r="A65" s="28">
        <v>45</v>
      </c>
      <c r="B65" s="49" t="s">
        <v>254</v>
      </c>
      <c r="C65" s="8">
        <v>80000</v>
      </c>
      <c r="D65" s="29">
        <v>80000</v>
      </c>
      <c r="E65" s="30">
        <f t="shared" si="0"/>
        <v>0</v>
      </c>
    </row>
    <row r="66" spans="1:5" ht="21.75">
      <c r="A66" s="28"/>
      <c r="B66" s="49" t="s">
        <v>255</v>
      </c>
      <c r="C66" s="8"/>
      <c r="D66" s="29"/>
      <c r="E66" s="30"/>
    </row>
    <row r="67" spans="1:5" ht="21.75">
      <c r="A67" s="28"/>
      <c r="B67" s="42"/>
      <c r="C67" s="8"/>
      <c r="D67" s="29"/>
      <c r="E67" s="30"/>
    </row>
    <row r="68" spans="1:5" s="51" customFormat="1" ht="21">
      <c r="A68" s="43"/>
      <c r="B68" s="43" t="s">
        <v>260</v>
      </c>
      <c r="C68" s="70">
        <f>SUM(C8:C67)</f>
        <v>13525700</v>
      </c>
      <c r="D68" s="71">
        <f>SUM(D8:D67)</f>
        <v>11322553.719999999</v>
      </c>
      <c r="E68" s="70">
        <f>SUM(E8:E67)</f>
        <v>2203146.2800000003</v>
      </c>
    </row>
    <row r="69" spans="1:5" ht="23.25" thickBot="1">
      <c r="A69" s="63"/>
      <c r="B69" s="64" t="s">
        <v>266</v>
      </c>
      <c r="C69" s="74">
        <v>148725980</v>
      </c>
      <c r="D69" s="75">
        <v>140820921.29</v>
      </c>
      <c r="E69" s="76">
        <f>SUM(C69-D69)</f>
        <v>7905058.710000008</v>
      </c>
    </row>
    <row r="70" ht="22.5" thickTop="1"/>
  </sheetData>
  <sheetProtection/>
  <mergeCells count="4">
    <mergeCell ref="A2:E2"/>
    <mergeCell ref="A3:E3"/>
    <mergeCell ref="A4:E4"/>
    <mergeCell ref="A5:E5"/>
  </mergeCells>
  <printOptions/>
  <pageMargins left="0.7086614173228347" right="0" top="0.7480314960629921" bottom="0.35433070866141736" header="0.31496062992125984" footer="0.31496062992125984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15"/>
  <sheetViews>
    <sheetView zoomScalePageLayoutView="0" workbookViewId="0" topLeftCell="A1">
      <selection activeCell="E11" sqref="E11"/>
    </sheetView>
  </sheetViews>
  <sheetFormatPr defaultColWidth="9.140625" defaultRowHeight="21.75"/>
  <cols>
    <col min="2" max="3" width="14.57421875" style="72" bestFit="1" customWidth="1"/>
    <col min="4" max="4" width="12.421875" style="72" bestFit="1" customWidth="1"/>
  </cols>
  <sheetData>
    <row r="1" spans="1:4" ht="21.75">
      <c r="A1">
        <v>61</v>
      </c>
      <c r="B1" s="72">
        <v>76323300</v>
      </c>
      <c r="C1" s="72">
        <v>74188433.29</v>
      </c>
      <c r="D1" s="72">
        <v>2134866.71</v>
      </c>
    </row>
    <row r="2" spans="1:4" ht="21.75">
      <c r="A2">
        <v>71</v>
      </c>
      <c r="B2" s="72">
        <v>37914980</v>
      </c>
      <c r="C2" s="72">
        <v>34876603.62</v>
      </c>
      <c r="D2" s="72">
        <v>3038376.38</v>
      </c>
    </row>
    <row r="3" spans="1:4" ht="21.75">
      <c r="A3">
        <v>4</v>
      </c>
      <c r="B3" s="72">
        <v>14520000</v>
      </c>
      <c r="C3" s="72">
        <v>14506125</v>
      </c>
      <c r="D3" s="72">
        <v>13875</v>
      </c>
    </row>
    <row r="4" spans="1:4" ht="21.75">
      <c r="A4">
        <v>7</v>
      </c>
      <c r="B4" s="72">
        <v>3150000</v>
      </c>
      <c r="C4" s="72">
        <v>3083045</v>
      </c>
      <c r="D4" s="72">
        <v>66955</v>
      </c>
    </row>
    <row r="5" spans="1:4" ht="21.75">
      <c r="A5">
        <v>6</v>
      </c>
      <c r="B5" s="72">
        <v>3292000</v>
      </c>
      <c r="C5" s="72">
        <v>2844160.66</v>
      </c>
      <c r="D5" s="72">
        <v>447839.34</v>
      </c>
    </row>
    <row r="6" spans="1:4" ht="21.75">
      <c r="A6">
        <v>45</v>
      </c>
      <c r="B6" s="72">
        <v>13525700</v>
      </c>
      <c r="C6" s="72">
        <v>11322553.72</v>
      </c>
      <c r="D6" s="72">
        <v>2203146.28</v>
      </c>
    </row>
    <row r="7" spans="1:4" ht="21.75">
      <c r="A7">
        <f>SUM(A1:A6)</f>
        <v>194</v>
      </c>
      <c r="B7" s="72">
        <f>SUM(B1:B6)</f>
        <v>148725980</v>
      </c>
      <c r="C7" s="72">
        <f>SUM(C1:C6)</f>
        <v>140820921.29</v>
      </c>
      <c r="D7" s="72">
        <f>SUM(D1:D6)</f>
        <v>7905058.709999999</v>
      </c>
    </row>
    <row r="9" spans="1:2" ht="21.75">
      <c r="A9">
        <v>6</v>
      </c>
      <c r="B9" s="72">
        <v>6268000</v>
      </c>
    </row>
    <row r="10" spans="1:2" ht="21.75">
      <c r="A10">
        <v>24</v>
      </c>
      <c r="B10" s="72">
        <v>7961220</v>
      </c>
    </row>
    <row r="11" spans="1:2" ht="21.75">
      <c r="A11">
        <v>2</v>
      </c>
      <c r="B11" s="72">
        <v>250000</v>
      </c>
    </row>
    <row r="12" spans="1:2" ht="21.75">
      <c r="A12">
        <v>3</v>
      </c>
      <c r="B12" s="72">
        <v>760000</v>
      </c>
    </row>
    <row r="13" spans="1:2" ht="21.75">
      <c r="A13">
        <v>3</v>
      </c>
      <c r="B13" s="72">
        <v>2150000</v>
      </c>
    </row>
    <row r="14" spans="1:2" ht="21.75">
      <c r="A14">
        <v>10</v>
      </c>
      <c r="B14" s="72">
        <v>4020000</v>
      </c>
    </row>
    <row r="15" spans="1:2" ht="21.75">
      <c r="A15">
        <f>SUM(A9:A14)</f>
        <v>48</v>
      </c>
      <c r="B15" s="72">
        <f>SUM(B9:B14)</f>
        <v>21409220</v>
      </c>
    </row>
  </sheetData>
  <sheetProtection/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2:E23"/>
  <sheetViews>
    <sheetView view="pageBreakPreview" zoomScaleSheetLayoutView="100" zoomScalePageLayoutView="0" workbookViewId="0" topLeftCell="A1">
      <selection activeCell="B7" sqref="B7"/>
    </sheetView>
  </sheetViews>
  <sheetFormatPr defaultColWidth="9.140625" defaultRowHeight="21.75"/>
  <cols>
    <col min="1" max="1" width="3.421875" style="86" customWidth="1"/>
    <col min="2" max="2" width="56.57421875" style="93" customWidth="1"/>
    <col min="3" max="3" width="16.8515625" style="93" customWidth="1"/>
    <col min="4" max="4" width="16.421875" style="112" customWidth="1"/>
    <col min="5" max="16384" width="9.140625" style="93" customWidth="1"/>
  </cols>
  <sheetData>
    <row r="2" spans="1:4" s="86" customFormat="1" ht="21.75">
      <c r="A2" s="206" t="s">
        <v>313</v>
      </c>
      <c r="B2" s="206"/>
      <c r="C2" s="206"/>
      <c r="D2" s="206"/>
    </row>
    <row r="3" spans="1:4" s="86" customFormat="1" ht="21.75">
      <c r="A3" s="206" t="s">
        <v>6</v>
      </c>
      <c r="B3" s="206"/>
      <c r="C3" s="206"/>
      <c r="D3" s="206"/>
    </row>
    <row r="4" spans="1:4" s="86" customFormat="1" ht="21.75">
      <c r="A4" s="207"/>
      <c r="B4" s="207"/>
      <c r="C4" s="207"/>
      <c r="D4" s="207"/>
    </row>
    <row r="5" spans="1:4" s="86" customFormat="1" ht="21.75">
      <c r="A5" s="208" t="s">
        <v>17</v>
      </c>
      <c r="B5" s="208"/>
      <c r="C5" s="208"/>
      <c r="D5" s="208"/>
    </row>
    <row r="6" spans="1:4" s="86" customFormat="1" ht="21.75">
      <c r="A6" s="87" t="s">
        <v>7</v>
      </c>
      <c r="B6" s="87" t="s">
        <v>8</v>
      </c>
      <c r="C6" s="87" t="s">
        <v>18</v>
      </c>
      <c r="D6" s="105" t="s">
        <v>10</v>
      </c>
    </row>
    <row r="7" spans="1:4" s="90" customFormat="1" ht="21.75">
      <c r="A7" s="88"/>
      <c r="B7" s="20" t="s">
        <v>20</v>
      </c>
      <c r="C7" s="88"/>
      <c r="D7" s="89"/>
    </row>
    <row r="8" spans="1:4" ht="21.75">
      <c r="A8" s="100">
        <v>1</v>
      </c>
      <c r="B8" s="91" t="s">
        <v>273</v>
      </c>
      <c r="C8" s="92">
        <v>200000</v>
      </c>
      <c r="D8" s="115" t="s">
        <v>271</v>
      </c>
    </row>
    <row r="9" spans="1:4" ht="21.75">
      <c r="A9" s="100"/>
      <c r="B9" s="91" t="s">
        <v>337</v>
      </c>
      <c r="C9" s="92"/>
      <c r="D9" s="115"/>
    </row>
    <row r="10" spans="1:4" ht="21.75">
      <c r="A10" s="100"/>
      <c r="B10" s="94" t="s">
        <v>21</v>
      </c>
      <c r="C10" s="92"/>
      <c r="D10" s="115"/>
    </row>
    <row r="11" spans="1:4" ht="21.75">
      <c r="A11" s="100">
        <v>2</v>
      </c>
      <c r="B11" s="95" t="s">
        <v>274</v>
      </c>
      <c r="C11" s="96">
        <v>195000</v>
      </c>
      <c r="D11" s="115" t="s">
        <v>270</v>
      </c>
    </row>
    <row r="12" spans="1:4" ht="21.75">
      <c r="A12" s="100">
        <v>3</v>
      </c>
      <c r="B12" s="95" t="s">
        <v>275</v>
      </c>
      <c r="C12" s="96">
        <v>1767000</v>
      </c>
      <c r="D12" s="115" t="s">
        <v>270</v>
      </c>
    </row>
    <row r="13" spans="1:4" ht="21.75">
      <c r="A13" s="100">
        <v>4</v>
      </c>
      <c r="B13" s="95" t="s">
        <v>336</v>
      </c>
      <c r="C13" s="97">
        <v>1997000</v>
      </c>
      <c r="D13" s="115" t="s">
        <v>270</v>
      </c>
    </row>
    <row r="14" spans="1:5" ht="21.75">
      <c r="A14" s="100">
        <v>5</v>
      </c>
      <c r="B14" s="95" t="s">
        <v>276</v>
      </c>
      <c r="C14" s="96">
        <v>1429000</v>
      </c>
      <c r="D14" s="115" t="s">
        <v>271</v>
      </c>
      <c r="E14" s="98"/>
    </row>
    <row r="15" spans="1:4" ht="21.75">
      <c r="A15" s="100">
        <v>6</v>
      </c>
      <c r="B15" s="95" t="s">
        <v>277</v>
      </c>
      <c r="C15" s="99">
        <v>680000</v>
      </c>
      <c r="D15" s="115" t="s">
        <v>271</v>
      </c>
    </row>
    <row r="16" spans="1:4" s="98" customFormat="1" ht="21.75">
      <c r="A16" s="100"/>
      <c r="B16" s="95"/>
      <c r="C16" s="96"/>
      <c r="D16" s="116"/>
    </row>
    <row r="17" spans="1:4" s="98" customFormat="1" ht="21.75">
      <c r="A17" s="100"/>
      <c r="B17" s="95"/>
      <c r="C17" s="96"/>
      <c r="D17" s="116"/>
    </row>
    <row r="18" spans="1:4" s="98" customFormat="1" ht="21.75">
      <c r="A18" s="100"/>
      <c r="B18" s="95"/>
      <c r="C18" s="96"/>
      <c r="D18" s="116"/>
    </row>
    <row r="19" spans="1:4" s="98" customFormat="1" ht="21.75">
      <c r="A19" s="100"/>
      <c r="B19" s="101"/>
      <c r="C19" s="92"/>
      <c r="D19" s="116"/>
    </row>
    <row r="20" spans="1:4" s="98" customFormat="1" ht="21.75">
      <c r="A20" s="100"/>
      <c r="B20" s="95"/>
      <c r="C20" s="97"/>
      <c r="D20" s="116"/>
    </row>
    <row r="21" spans="1:4" s="98" customFormat="1" ht="21.75">
      <c r="A21" s="100"/>
      <c r="B21" s="95"/>
      <c r="C21" s="92"/>
      <c r="D21" s="116"/>
    </row>
    <row r="22" spans="1:4" ht="21.75">
      <c r="A22" s="103"/>
      <c r="B22" s="102"/>
      <c r="C22" s="102"/>
      <c r="D22" s="116"/>
    </row>
    <row r="23" spans="1:4" ht="22.5" thickBot="1">
      <c r="A23" s="108"/>
      <c r="B23" s="107" t="s">
        <v>278</v>
      </c>
      <c r="C23" s="106">
        <f>SUM(C7:C22)</f>
        <v>6268000</v>
      </c>
      <c r="D23" s="104"/>
    </row>
    <row r="24" ht="22.5" thickTop="1"/>
  </sheetData>
  <sheetProtection/>
  <mergeCells count="4">
    <mergeCell ref="A2:D2"/>
    <mergeCell ref="A3:D3"/>
    <mergeCell ref="A4:D4"/>
    <mergeCell ref="A5:D5"/>
  </mergeCells>
  <printOptions/>
  <pageMargins left="0.7086614173228347" right="0" top="0.5511811023622047" bottom="0.35433070866141736" header="0.31496062992125984" footer="0.31496062992125984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48"/>
  <sheetViews>
    <sheetView zoomScalePageLayoutView="0" workbookViewId="0" topLeftCell="A22">
      <selection activeCell="B31" sqref="B31"/>
    </sheetView>
  </sheetViews>
  <sheetFormatPr defaultColWidth="9.140625" defaultRowHeight="21.75"/>
  <cols>
    <col min="1" max="1" width="3.28125" style="3" customWidth="1"/>
    <col min="2" max="2" width="62.57421875" style="4" bestFit="1" customWidth="1"/>
    <col min="3" max="3" width="14.8515625" style="4" bestFit="1" customWidth="1"/>
    <col min="4" max="4" width="14.8515625" style="51" customWidth="1"/>
    <col min="5" max="16384" width="9.140625" style="4" customWidth="1"/>
  </cols>
  <sheetData>
    <row r="1" ht="21.75">
      <c r="D1" s="125"/>
    </row>
    <row r="2" spans="1:4" s="3" customFormat="1" ht="21.75">
      <c r="A2" s="202" t="s">
        <v>313</v>
      </c>
      <c r="B2" s="202"/>
      <c r="C2" s="202"/>
      <c r="D2" s="202"/>
    </row>
    <row r="3" spans="1:4" s="3" customFormat="1" ht="21.75">
      <c r="A3" s="202" t="s">
        <v>6</v>
      </c>
      <c r="B3" s="202"/>
      <c r="C3" s="202"/>
      <c r="D3" s="202"/>
    </row>
    <row r="4" spans="1:4" s="3" customFormat="1" ht="21.75">
      <c r="A4" s="202"/>
      <c r="B4" s="202"/>
      <c r="C4" s="202"/>
      <c r="D4" s="202"/>
    </row>
    <row r="5" spans="1:4" s="3" customFormat="1" ht="21.75">
      <c r="A5" s="205" t="s">
        <v>11</v>
      </c>
      <c r="B5" s="205"/>
      <c r="C5" s="205"/>
      <c r="D5" s="205"/>
    </row>
    <row r="6" spans="1:4" s="3" customFormat="1" ht="21.75">
      <c r="A6" s="2" t="s">
        <v>7</v>
      </c>
      <c r="B6" s="2" t="s">
        <v>8</v>
      </c>
      <c r="C6" s="2" t="s">
        <v>18</v>
      </c>
      <c r="D6" s="126" t="s">
        <v>10</v>
      </c>
    </row>
    <row r="7" spans="1:4" s="3" customFormat="1" ht="21.75">
      <c r="A7" s="20"/>
      <c r="B7" s="20" t="s">
        <v>20</v>
      </c>
      <c r="C7" s="20"/>
      <c r="D7" s="127"/>
    </row>
    <row r="8" spans="1:4" ht="21.75">
      <c r="A8" s="28">
        <v>1</v>
      </c>
      <c r="B8" s="6" t="s">
        <v>280</v>
      </c>
      <c r="C8" s="7">
        <v>50000</v>
      </c>
      <c r="D8" s="113" t="s">
        <v>270</v>
      </c>
    </row>
    <row r="9" spans="1:4" ht="21.75">
      <c r="A9" s="28">
        <v>2</v>
      </c>
      <c r="B9" s="47" t="s">
        <v>282</v>
      </c>
      <c r="C9" s="8">
        <v>200000</v>
      </c>
      <c r="D9" s="113" t="s">
        <v>271</v>
      </c>
    </row>
    <row r="10" spans="1:4" ht="21.75">
      <c r="A10" s="28">
        <v>3</v>
      </c>
      <c r="B10" s="47" t="s">
        <v>281</v>
      </c>
      <c r="C10" s="8">
        <v>32800</v>
      </c>
      <c r="D10" s="113" t="s">
        <v>271</v>
      </c>
    </row>
    <row r="11" spans="1:4" ht="21.75">
      <c r="A11" s="28"/>
      <c r="B11" s="14" t="s">
        <v>21</v>
      </c>
      <c r="C11" s="8"/>
      <c r="D11" s="113"/>
    </row>
    <row r="12" spans="1:4" ht="21.75">
      <c r="A12" s="28">
        <v>4</v>
      </c>
      <c r="B12" s="6" t="s">
        <v>283</v>
      </c>
      <c r="C12" s="8">
        <v>2000000</v>
      </c>
      <c r="D12" s="113" t="s">
        <v>271</v>
      </c>
    </row>
    <row r="13" spans="1:4" ht="21.75">
      <c r="A13" s="28"/>
      <c r="B13" s="6" t="s">
        <v>311</v>
      </c>
      <c r="C13" s="8"/>
      <c r="D13" s="13"/>
    </row>
    <row r="14" spans="1:4" ht="21.75">
      <c r="A14" s="28"/>
      <c r="B14" s="14" t="s">
        <v>96</v>
      </c>
      <c r="C14" s="8"/>
      <c r="D14" s="13"/>
    </row>
    <row r="15" spans="1:4" ht="21.75">
      <c r="A15" s="28">
        <v>5</v>
      </c>
      <c r="B15" s="6" t="s">
        <v>302</v>
      </c>
      <c r="C15" s="8">
        <v>100000</v>
      </c>
      <c r="D15" s="113" t="s">
        <v>271</v>
      </c>
    </row>
    <row r="16" spans="1:4" ht="21.75">
      <c r="A16" s="28">
        <v>6</v>
      </c>
      <c r="B16" s="6" t="s">
        <v>284</v>
      </c>
      <c r="C16" s="8">
        <v>30000</v>
      </c>
      <c r="D16" s="113" t="s">
        <v>271</v>
      </c>
    </row>
    <row r="17" spans="1:4" ht="21.75">
      <c r="A17" s="28">
        <v>7</v>
      </c>
      <c r="B17" s="6" t="s">
        <v>285</v>
      </c>
      <c r="C17" s="8">
        <v>20000</v>
      </c>
      <c r="D17" s="113" t="s">
        <v>271</v>
      </c>
    </row>
    <row r="18" spans="1:4" ht="21.75">
      <c r="A18" s="28">
        <v>8</v>
      </c>
      <c r="B18" s="6" t="s">
        <v>286</v>
      </c>
      <c r="C18" s="8">
        <v>100000</v>
      </c>
      <c r="D18" s="113" t="s">
        <v>271</v>
      </c>
    </row>
    <row r="19" spans="1:4" ht="21.75">
      <c r="A19" s="28">
        <v>9</v>
      </c>
      <c r="B19" s="6" t="s">
        <v>304</v>
      </c>
      <c r="C19" s="48">
        <v>100000</v>
      </c>
      <c r="D19" s="113" t="s">
        <v>270</v>
      </c>
    </row>
    <row r="20" spans="1:4" ht="21.75">
      <c r="A20" s="28"/>
      <c r="B20" s="6" t="s">
        <v>303</v>
      </c>
      <c r="C20" s="84"/>
      <c r="D20" s="113"/>
    </row>
    <row r="21" spans="1:4" ht="21.75">
      <c r="A21" s="28">
        <v>10</v>
      </c>
      <c r="B21" s="6" t="s">
        <v>287</v>
      </c>
      <c r="C21" s="55">
        <v>1500000</v>
      </c>
      <c r="D21" s="113" t="s">
        <v>270</v>
      </c>
    </row>
    <row r="22" spans="1:4" ht="21.75">
      <c r="A22" s="28"/>
      <c r="B22" s="6" t="s">
        <v>288</v>
      </c>
      <c r="C22" s="84"/>
      <c r="D22" s="13"/>
    </row>
    <row r="23" spans="1:4" ht="21.75">
      <c r="A23" s="28"/>
      <c r="B23" s="14" t="s">
        <v>98</v>
      </c>
      <c r="C23" s="84"/>
      <c r="D23" s="13"/>
    </row>
    <row r="24" spans="1:4" ht="21.75">
      <c r="A24" s="28">
        <v>11</v>
      </c>
      <c r="B24" s="49" t="s">
        <v>289</v>
      </c>
      <c r="C24" s="8">
        <v>1800000</v>
      </c>
      <c r="D24" s="113" t="s">
        <v>271</v>
      </c>
    </row>
    <row r="25" spans="1:4" ht="21.75">
      <c r="A25" s="28">
        <v>12</v>
      </c>
      <c r="B25" s="49" t="s">
        <v>290</v>
      </c>
      <c r="C25" s="8">
        <v>100000</v>
      </c>
      <c r="D25" s="113" t="s">
        <v>271</v>
      </c>
    </row>
    <row r="26" spans="1:4" ht="21.75">
      <c r="A26" s="28">
        <v>13</v>
      </c>
      <c r="B26" s="49" t="s">
        <v>291</v>
      </c>
      <c r="C26" s="7">
        <v>400000</v>
      </c>
      <c r="D26" s="113" t="s">
        <v>270</v>
      </c>
    </row>
    <row r="27" spans="1:4" ht="21.75">
      <c r="A27" s="28">
        <v>14</v>
      </c>
      <c r="B27" s="49" t="s">
        <v>298</v>
      </c>
      <c r="C27" s="8">
        <v>100000</v>
      </c>
      <c r="D27" s="113" t="s">
        <v>271</v>
      </c>
    </row>
    <row r="28" spans="1:4" ht="21.75">
      <c r="A28" s="28">
        <v>15</v>
      </c>
      <c r="B28" s="49" t="s">
        <v>297</v>
      </c>
      <c r="C28" s="8">
        <v>100000</v>
      </c>
      <c r="D28" s="113" t="s">
        <v>271</v>
      </c>
    </row>
    <row r="29" spans="1:4" ht="21.75">
      <c r="A29" s="28">
        <v>16</v>
      </c>
      <c r="B29" s="6" t="s">
        <v>296</v>
      </c>
      <c r="C29" s="8">
        <v>2420</v>
      </c>
      <c r="D29" s="113" t="s">
        <v>271</v>
      </c>
    </row>
    <row r="30" spans="1:4" ht="21.75">
      <c r="A30" s="28"/>
      <c r="B30" s="6" t="s">
        <v>312</v>
      </c>
      <c r="C30" s="8"/>
      <c r="D30" s="113"/>
    </row>
    <row r="31" spans="1:4" ht="21.75">
      <c r="A31" s="28">
        <v>17</v>
      </c>
      <c r="B31" s="49" t="s">
        <v>292</v>
      </c>
      <c r="C31" s="8">
        <v>300000</v>
      </c>
      <c r="D31" s="113" t="s">
        <v>271</v>
      </c>
    </row>
    <row r="32" spans="1:4" ht="21.75">
      <c r="A32" s="28"/>
      <c r="B32" s="49" t="s">
        <v>293</v>
      </c>
      <c r="C32" s="8"/>
      <c r="D32" s="113"/>
    </row>
    <row r="33" spans="1:4" ht="21.75">
      <c r="A33" s="28"/>
      <c r="B33" s="66" t="s">
        <v>305</v>
      </c>
      <c r="C33" s="8"/>
      <c r="D33" s="113"/>
    </row>
    <row r="34" spans="1:4" ht="21.75">
      <c r="A34" s="28">
        <v>18</v>
      </c>
      <c r="B34" s="6" t="s">
        <v>294</v>
      </c>
      <c r="C34" s="8">
        <v>50000</v>
      </c>
      <c r="D34" s="113" t="s">
        <v>271</v>
      </c>
    </row>
    <row r="35" spans="1:4" ht="21.75">
      <c r="A35" s="28"/>
      <c r="B35" s="49" t="s">
        <v>295</v>
      </c>
      <c r="C35" s="8"/>
      <c r="D35" s="13"/>
    </row>
    <row r="36" spans="1:4" ht="21.75">
      <c r="A36" s="21"/>
      <c r="B36" s="110"/>
      <c r="C36" s="12"/>
      <c r="D36" s="128"/>
    </row>
    <row r="37" spans="1:4" s="22" customFormat="1" ht="21.75">
      <c r="A37" s="21"/>
      <c r="B37" s="110"/>
      <c r="C37" s="12"/>
      <c r="D37" s="128"/>
    </row>
    <row r="38" spans="1:4" s="3" customFormat="1" ht="21.75">
      <c r="A38" s="2" t="s">
        <v>7</v>
      </c>
      <c r="B38" s="2" t="s">
        <v>8</v>
      </c>
      <c r="C38" s="2" t="s">
        <v>18</v>
      </c>
      <c r="D38" s="126" t="s">
        <v>10</v>
      </c>
    </row>
    <row r="39" spans="1:4" ht="21.75">
      <c r="A39" s="34"/>
      <c r="B39" s="66" t="s">
        <v>306</v>
      </c>
      <c r="D39" s="135"/>
    </row>
    <row r="40" spans="1:4" ht="21.75">
      <c r="A40" s="28">
        <v>19</v>
      </c>
      <c r="B40" s="49" t="s">
        <v>299</v>
      </c>
      <c r="C40" s="7">
        <v>224000</v>
      </c>
      <c r="D40" s="113" t="s">
        <v>271</v>
      </c>
    </row>
    <row r="41" spans="1:4" ht="21.75">
      <c r="A41" s="28">
        <v>20</v>
      </c>
      <c r="B41" s="49" t="s">
        <v>300</v>
      </c>
      <c r="C41" s="8">
        <v>50000</v>
      </c>
      <c r="D41" s="113" t="s">
        <v>271</v>
      </c>
    </row>
    <row r="42" spans="1:4" ht="21.75">
      <c r="A42" s="28">
        <v>21</v>
      </c>
      <c r="B42" s="109" t="s">
        <v>301</v>
      </c>
      <c r="C42" s="8">
        <v>100000</v>
      </c>
      <c r="D42" s="113" t="s">
        <v>271</v>
      </c>
    </row>
    <row r="43" spans="1:4" s="3" customFormat="1" ht="21.75">
      <c r="A43" s="13"/>
      <c r="B43" s="13" t="s">
        <v>103</v>
      </c>
      <c r="C43" s="13"/>
      <c r="D43" s="129"/>
    </row>
    <row r="44" spans="1:4" ht="21.75">
      <c r="A44" s="28">
        <v>22</v>
      </c>
      <c r="B44" s="49" t="s">
        <v>307</v>
      </c>
      <c r="C44" s="7">
        <v>500000</v>
      </c>
      <c r="D44" s="113" t="s">
        <v>270</v>
      </c>
    </row>
    <row r="45" spans="1:4" ht="21.75">
      <c r="A45" s="28"/>
      <c r="B45" s="49" t="s">
        <v>308</v>
      </c>
      <c r="C45" s="8"/>
      <c r="D45" s="13"/>
    </row>
    <row r="46" spans="1:4" ht="21.75">
      <c r="A46" s="28">
        <v>23</v>
      </c>
      <c r="B46" s="49" t="s">
        <v>309</v>
      </c>
      <c r="C46" s="7">
        <f>852000-850000</f>
        <v>2000</v>
      </c>
      <c r="D46" s="113" t="s">
        <v>271</v>
      </c>
    </row>
    <row r="47" spans="1:4" ht="21.75">
      <c r="A47" s="32">
        <v>24</v>
      </c>
      <c r="B47" s="82" t="s">
        <v>310</v>
      </c>
      <c r="C47" s="83">
        <v>100000</v>
      </c>
      <c r="D47" s="130" t="s">
        <v>271</v>
      </c>
    </row>
    <row r="48" spans="1:4" ht="22.5" thickBot="1">
      <c r="A48" s="122"/>
      <c r="B48" s="123" t="s">
        <v>279</v>
      </c>
      <c r="C48" s="124">
        <f>SUM(C7:C47)</f>
        <v>7961220</v>
      </c>
      <c r="D48" s="45"/>
    </row>
    <row r="49" ht="22.5" thickTop="1"/>
  </sheetData>
  <sheetProtection/>
  <mergeCells count="4">
    <mergeCell ref="A2:D2"/>
    <mergeCell ref="A3:D3"/>
    <mergeCell ref="A4:D4"/>
    <mergeCell ref="A5:D5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win98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</cp:lastModifiedBy>
  <cp:lastPrinted>2011-02-23T10:23:54Z</cp:lastPrinted>
  <dcterms:created xsi:type="dcterms:W3CDTF">2006-02-21T04:38:45Z</dcterms:created>
  <dcterms:modified xsi:type="dcterms:W3CDTF">2011-07-27T00:36:27Z</dcterms:modified>
  <cp:category/>
  <cp:version/>
  <cp:contentType/>
  <cp:contentStatus/>
</cp:coreProperties>
</file>